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AE29" i="1" s="1"/>
  <c r="W29" i="1"/>
  <c r="V29" i="1"/>
  <c r="U29" i="1"/>
  <c r="T29" i="1"/>
  <c r="S29" i="1"/>
  <c r="R29" i="1"/>
  <c r="X29" i="1" s="1"/>
  <c r="P29" i="1"/>
  <c r="O29" i="1"/>
  <c r="N29" i="1"/>
  <c r="M29" i="1"/>
  <c r="L29" i="1"/>
  <c r="Q29" i="1" s="1"/>
  <c r="K29" i="1"/>
  <c r="I29" i="1"/>
  <c r="H29" i="1"/>
  <c r="G29" i="1"/>
  <c r="F29" i="1"/>
  <c r="J29" i="1" s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<sst xmlns="http://schemas.openxmlformats.org/spreadsheetml/2006/main" count="127" uniqueCount="93">
  <si>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</si>
  <si>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</si>
  <si>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</si>
  <si>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</si>
  <si>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</si>
  <si>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</si>
  <si>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</si>
  <si>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</si>
  <si>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</si>
  <si>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</si>
  <si>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</si>
  <si>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</si>
  <si>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</si>
  <si>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</si>
  <si>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</si>
  <si>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</si>
  <si>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</si>
  <si>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</si>
  <si>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</si>
  <si>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</si>
  <si>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</si>
  <si>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</si>
  <si>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</si>
  <si>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</si>
  <si>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</si>
  <si>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</si>
  <si>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</si>
  <si>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</si>
  <si>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</si>
  <si>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</si>
  <si>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</si>
  <si>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</si>
  <si>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</si>
  <si>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</si>
  <si>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</si>
  <si>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</si>
  <si>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</si>
  <si>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</si>
  <si>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</si>
  <si>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</si>
  <si>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</si>
  <si>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</si>
  <si>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</si>
  <si>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</si>
  <si>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</si>
  <si>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</si>
  <si>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</si>
  <si>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</si>
  <si>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</si>
  <si>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</si>
  <si>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</si>
  <si>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</si>
  <si>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</si>
  <si>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</si>
  <si>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</si>
  <si>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</si>
  <si>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</si>
  <si>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</si>
  <si>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</si>
  <si>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</si>
  <si>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</si>
  <si>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</si>
  <si>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</si>
  <si>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</si>
  <si>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</si>
  <si>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</si>
  <si>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</si>
  <si>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</si>
  <si>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</si>
  <si>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</si>
  <si>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</si>
  <si>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</si>
  <si>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</si>
  <si>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</si>
  <si>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</si>
  <si>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</si>
  <si>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</si>
  <si>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</si>
  <si>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</si>
  <si>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</si>
  <si>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</si>
  <si>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</si>
  <si>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</si>
  <si>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</si>
  <si>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</si>
  <si>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</si>
  <si>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</si>
  <si>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</si>
  <si>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</si>
  <si>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2023</t>
  </si>
  <si>
    <t>Ігор КРАСІНСЬКИЙ</t>
  </si>
  <si>
    <t>Володимир ТУРОВСЬКИЙ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</si>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</sst>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activeCell="AL17" sqref="AL1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92</v>
      </c>
      <c r="P5" s="235"/>
      <c r="Q5" s="235"/>
      <c r="R5" s="5"/>
      <c r="S5" s="192" t="s">
        <v>89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7" t="s">
        <v>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81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1" t="s">
        <v>14</v>
      </c>
      <c r="C17" s="224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2"/>
      <c r="C18" s="225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9.5">
      <c r="B19" s="223"/>
      <c r="C19" s="226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/>
      <c r="I21" s="40"/>
      <c r="J21" s="41">
        <f t="shared" ref="J21:J28" si="0">SUM(D21:I21)</f>
        <v>0</v>
      </c>
      <c r="K21" s="42"/>
      <c r="L21" s="43"/>
      <c r="M21" s="43"/>
      <c r="N21" s="43"/>
      <c r="O21" s="43"/>
      <c r="P21" s="44"/>
      <c r="Q21" s="45">
        <f t="shared" ref="Q21:Q29" si="1">SUM(K21:P21)</f>
        <v>0</v>
      </c>
      <c r="R21" s="46"/>
      <c r="S21" s="47"/>
      <c r="T21" s="47"/>
      <c r="U21" s="47"/>
      <c r="V21" s="47"/>
      <c r="W21" s="48"/>
      <c r="X21" s="49">
        <f t="shared" ref="X21:X29" si="2">SUM(R21:W21)</f>
        <v>0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/>
      <c r="I22" s="61">
        <v>5.7682464743952684</v>
      </c>
      <c r="J22" s="62">
        <f t="shared" si="0"/>
        <v>5.7682464743952684</v>
      </c>
      <c r="K22" s="63"/>
      <c r="L22" s="64"/>
      <c r="M22" s="64"/>
      <c r="N22" s="64"/>
      <c r="O22" s="64"/>
      <c r="P22" s="65">
        <v>2.2917519577014538E-2</v>
      </c>
      <c r="Q22" s="66">
        <f t="shared" si="1"/>
        <v>2.2917519577014538E-2</v>
      </c>
      <c r="R22" s="67"/>
      <c r="S22" s="68"/>
      <c r="T22" s="68"/>
      <c r="U22" s="68"/>
      <c r="V22" s="68"/>
      <c r="W22" s="69">
        <v>9.8010503066288948</v>
      </c>
      <c r="X22" s="70">
        <f t="shared" si="2"/>
        <v>9.8010503066288948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14</v>
      </c>
      <c r="AG22" s="77">
        <v>159149.56400000001</v>
      </c>
    </row>
    <row r="23" spans="2:33">
      <c r="B23" s="78" t="s">
        <v>63</v>
      </c>
      <c r="C23" s="37" t="s">
        <v>64</v>
      </c>
      <c r="D23" s="38">
        <v>138.07481729571526</v>
      </c>
      <c r="E23" s="39">
        <v>1.5285401949426409</v>
      </c>
      <c r="F23" s="39">
        <v>11.421506842155694</v>
      </c>
      <c r="G23" s="39">
        <v>38.488077402158481</v>
      </c>
      <c r="H23" s="39">
        <v>2.4579301063561059</v>
      </c>
      <c r="I23" s="40">
        <v>48.687943694851178</v>
      </c>
      <c r="J23" s="41">
        <f>SUM(D23:I23)</f>
        <v>240.65881553617936</v>
      </c>
      <c r="K23" s="42">
        <v>0.52713997020983772</v>
      </c>
      <c r="L23" s="43">
        <v>2.1110075520674548E-2</v>
      </c>
      <c r="M23" s="43">
        <v>0.14779883800945967</v>
      </c>
      <c r="N23" s="43">
        <v>0.36302840518104929</v>
      </c>
      <c r="O23" s="43">
        <v>2.4195796277100771E-2</v>
      </c>
      <c r="P23" s="44">
        <v>0.46475048561448745</v>
      </c>
      <c r="Q23" s="45">
        <f t="shared" si="1"/>
        <v>1.5480235708126093</v>
      </c>
      <c r="R23" s="46">
        <v>454.31995402379965</v>
      </c>
      <c r="S23" s="47">
        <v>5.6979958823904102</v>
      </c>
      <c r="T23" s="47">
        <v>37.991461191340527</v>
      </c>
      <c r="U23" s="47">
        <v>117.23958011258546</v>
      </c>
      <c r="V23" s="47">
        <v>6.5082727971694005</v>
      </c>
      <c r="W23" s="48">
        <v>160.07213099108779</v>
      </c>
      <c r="X23" s="49">
        <f t="shared" si="2"/>
        <v>781.82939499837323</v>
      </c>
      <c r="Y23" s="50">
        <v>5.0212102471189776E-2</v>
      </c>
      <c r="Z23" s="51">
        <v>1.0995683910699199</v>
      </c>
      <c r="AA23" s="52">
        <v>1.129108124352151E-2</v>
      </c>
      <c r="AB23" s="52">
        <v>8.87999442523279E-2</v>
      </c>
      <c r="AC23" s="52"/>
      <c r="AD23" s="53">
        <v>0.55977631246570214</v>
      </c>
      <c r="AE23" s="54">
        <f t="shared" si="3"/>
        <v>1.809647831502661</v>
      </c>
      <c r="AF23" s="79">
        <f>SUM(AF24,AF25)</f>
        <v>1637</v>
      </c>
      <c r="AG23" s="80">
        <f>SUM(AG24,AG25)</f>
        <v>496509.44499999995</v>
      </c>
    </row>
    <row r="24" spans="2:33" ht="25.5">
      <c r="B24" s="81" t="s">
        <v>65</v>
      </c>
      <c r="C24" s="82" t="s">
        <v>34</v>
      </c>
      <c r="D24" s="83">
        <v>41.631006977626456</v>
      </c>
      <c r="E24" s="84">
        <v>3.2673588267214759</v>
      </c>
      <c r="F24" s="84">
        <v>4.9199277746029768</v>
      </c>
      <c r="G24" s="84">
        <v>25.644928614991571</v>
      </c>
      <c r="H24" s="84">
        <v>2.2029994669535191</v>
      </c>
      <c r="I24" s="85">
        <v>30.03286159520162</v>
      </c>
      <c r="J24" s="86">
        <f t="shared" si="0"/>
        <v>107.69908325609761</v>
      </c>
      <c r="K24" s="87">
        <v>0.17188107781037951</v>
      </c>
      <c r="L24" s="88">
        <v>4.2533267382837824E-2</v>
      </c>
      <c r="M24" s="88">
        <v>8.3914001834448249E-2</v>
      </c>
      <c r="N24" s="88">
        <v>0.27818303183392001</v>
      </c>
      <c r="O24" s="88">
        <v>3.2631088615375753E-2</v>
      </c>
      <c r="P24" s="89">
        <v>0.44992004302789612</v>
      </c>
      <c r="Q24" s="90">
        <f t="shared" si="1"/>
        <v>1.0590625105048574</v>
      </c>
      <c r="R24" s="91">
        <v>125.52666370426464</v>
      </c>
      <c r="S24" s="92">
        <v>5.2101723287005797</v>
      </c>
      <c r="T24" s="92">
        <v>12.11587253998335</v>
      </c>
      <c r="U24" s="92">
        <v>42.275360311049994</v>
      </c>
      <c r="V24" s="92">
        <v>3.3120633110883504</v>
      </c>
      <c r="W24" s="93">
        <v>48.313055852021144</v>
      </c>
      <c r="X24" s="94">
        <f t="shared" si="2"/>
        <v>236.75318804710801</v>
      </c>
      <c r="Y24" s="95">
        <v>1.0997085052128104E-2</v>
      </c>
      <c r="Z24" s="96">
        <v>0.66008922525775915</v>
      </c>
      <c r="AA24" s="97">
        <v>7.0592642037678227E-4</v>
      </c>
      <c r="AB24" s="97">
        <v>3.4148590308158491E-2</v>
      </c>
      <c r="AC24" s="97"/>
      <c r="AD24" s="98">
        <v>0.38322200185365712</v>
      </c>
      <c r="AE24" s="99">
        <f t="shared" si="3"/>
        <v>1.0891628288920798</v>
      </c>
      <c r="AF24" s="100">
        <v>566</v>
      </c>
      <c r="AG24" s="101">
        <v>296000.98499999999</v>
      </c>
    </row>
    <row r="25" spans="2:33" ht="15.75" thickBot="1">
      <c r="B25" s="102" t="s">
        <v>66</v>
      </c>
      <c r="C25" s="58" t="s">
        <v>67</v>
      </c>
      <c r="D25" s="59">
        <v>218.0954158780755</v>
      </c>
      <c r="E25" s="60">
        <v>8.5821296941926487E-2</v>
      </c>
      <c r="F25" s="60">
        <v>16.815945811335791</v>
      </c>
      <c r="G25" s="60">
        <v>49.144193644785339</v>
      </c>
      <c r="H25" s="60">
        <v>2.6694491483215459</v>
      </c>
      <c r="I25" s="61">
        <v>64.166291463293163</v>
      </c>
      <c r="J25" s="62">
        <f t="shared" si="0"/>
        <v>350.97711724275325</v>
      </c>
      <c r="K25" s="63">
        <v>0.8219025799382409</v>
      </c>
      <c r="L25" s="64">
        <v>3.334993525251519E-3</v>
      </c>
      <c r="M25" s="64">
        <v>0.20080486104193646</v>
      </c>
      <c r="N25" s="64">
        <v>0.43342564000398448</v>
      </c>
      <c r="O25" s="64">
        <v>1.7196931965335192E-2</v>
      </c>
      <c r="P25" s="65">
        <v>0.47705548361390576</v>
      </c>
      <c r="Q25" s="66">
        <f t="shared" si="1"/>
        <v>1.9537204900886542</v>
      </c>
      <c r="R25" s="67">
        <v>328.79329031953506</v>
      </c>
      <c r="S25" s="68">
        <v>0.48782355368983421</v>
      </c>
      <c r="T25" s="68">
        <v>25.875588651357056</v>
      </c>
      <c r="U25" s="68">
        <v>74.964219801534455</v>
      </c>
      <c r="V25" s="68">
        <v>3.196209486081059</v>
      </c>
      <c r="W25" s="69">
        <v>111.75907513906667</v>
      </c>
      <c r="X25" s="70">
        <f t="shared" si="2"/>
        <v>545.07620695126411</v>
      </c>
      <c r="Y25" s="71">
        <v>8.2749277816515587E-2</v>
      </c>
      <c r="Z25" s="72">
        <v>1.4642095826277517</v>
      </c>
      <c r="AA25" s="73">
        <v>2.0073712521167447E-2</v>
      </c>
      <c r="AB25" s="73">
        <v>0.13414483514294254</v>
      </c>
      <c r="AC25" s="73"/>
      <c r="AD25" s="74">
        <v>0.70626556429923304</v>
      </c>
      <c r="AE25" s="75">
        <f t="shared" si="3"/>
        <v>2.4074429724076101</v>
      </c>
      <c r="AF25" s="76">
        <v>1071</v>
      </c>
      <c r="AG25" s="77">
        <v>200508.46</v>
      </c>
    </row>
    <row r="26" spans="2:33">
      <c r="B26" s="103" t="s">
        <v>68</v>
      </c>
      <c r="C26" s="104" t="s">
        <v>35</v>
      </c>
      <c r="D26" s="105">
        <v>16.859171798646376</v>
      </c>
      <c r="E26" s="106">
        <v>0.76980566709929188</v>
      </c>
      <c r="F26" s="106">
        <v>2.1641115650287883</v>
      </c>
      <c r="G26" s="106">
        <v>6.0314125066418125</v>
      </c>
      <c r="H26" s="106">
        <v>0.68300262188270344</v>
      </c>
      <c r="I26" s="107">
        <v>9.5754183253050886</v>
      </c>
      <c r="J26" s="108">
        <f t="shared" si="0"/>
        <v>36.082922484604062</v>
      </c>
      <c r="K26" s="109">
        <v>5.8356488941926604E-2</v>
      </c>
      <c r="L26" s="110">
        <v>3.8631394649965593E-3</v>
      </c>
      <c r="M26" s="110">
        <v>3.4374101722080434E-2</v>
      </c>
      <c r="N26" s="110">
        <v>3.6636673257667479E-2</v>
      </c>
      <c r="O26" s="110">
        <v>3.2207346497913816E-3</v>
      </c>
      <c r="P26" s="111">
        <v>7.2119195491407023E-2</v>
      </c>
      <c r="Q26" s="112">
        <f t="shared" si="1"/>
        <v>0.20857033352786949</v>
      </c>
      <c r="R26" s="113">
        <v>42.408057118188978</v>
      </c>
      <c r="S26" s="114">
        <v>2.5246317546616668</v>
      </c>
      <c r="T26" s="114">
        <v>5.3399777395585097</v>
      </c>
      <c r="U26" s="114">
        <v>13.769885103847674</v>
      </c>
      <c r="V26" s="114">
        <v>1.829813003456783</v>
      </c>
      <c r="W26" s="115">
        <v>23.796829021725618</v>
      </c>
      <c r="X26" s="116">
        <f t="shared" si="2"/>
        <v>89.669193741439216</v>
      </c>
      <c r="Y26" s="117"/>
      <c r="Z26" s="118"/>
      <c r="AA26" s="119"/>
      <c r="AB26" s="119"/>
      <c r="AC26" s="119"/>
      <c r="AD26" s="120">
        <v>3.1358065555778161E-4</v>
      </c>
      <c r="AE26" s="121">
        <f t="shared" si="3"/>
        <v>3.1358065555778161E-4</v>
      </c>
      <c r="AF26" s="79">
        <f>SUM(AF27,AF28)</f>
        <v>457554</v>
      </c>
      <c r="AG26" s="80">
        <f>SUM(AG27,AG28)</f>
        <v>1467784</v>
      </c>
    </row>
    <row r="27" spans="2:33" ht="25.5">
      <c r="B27" s="81" t="s">
        <v>65</v>
      </c>
      <c r="C27" s="82" t="s">
        <v>69</v>
      </c>
      <c r="D27" s="83">
        <v>12.663234679715901</v>
      </c>
      <c r="E27" s="84">
        <v>1.4096246104198582</v>
      </c>
      <c r="F27" s="84">
        <v>2.1916662264631164</v>
      </c>
      <c r="G27" s="84">
        <v>1.9175938954172409</v>
      </c>
      <c r="H27" s="84">
        <v>0.50829103377401708</v>
      </c>
      <c r="I27" s="85">
        <v>3.5582821496660055</v>
      </c>
      <c r="J27" s="86">
        <f t="shared" si="0"/>
        <v>22.248692595456138</v>
      </c>
      <c r="K27" s="87">
        <v>4.5765161810821325E-2</v>
      </c>
      <c r="L27" s="88">
        <v>5.191200411070079E-3</v>
      </c>
      <c r="M27" s="88">
        <v>2.7824065848048137E-2</v>
      </c>
      <c r="N27" s="88">
        <v>1.7993920388787776E-2</v>
      </c>
      <c r="O27" s="88">
        <v>2.9197500924427453E-3</v>
      </c>
      <c r="P27" s="89">
        <v>3.1771491137501981E-2</v>
      </c>
      <c r="Q27" s="90">
        <f t="shared" si="1"/>
        <v>0.13146558968867206</v>
      </c>
      <c r="R27" s="91">
        <v>17.478320977405879</v>
      </c>
      <c r="S27" s="92">
        <v>2.2236059514763271</v>
      </c>
      <c r="T27" s="92">
        <v>2.6690122884890219</v>
      </c>
      <c r="U27" s="92">
        <v>2.5466023838582545</v>
      </c>
      <c r="V27" s="92">
        <v>0.65699841850231611</v>
      </c>
      <c r="W27" s="93">
        <v>4.768102276805795</v>
      </c>
      <c r="X27" s="94">
        <f t="shared" si="2"/>
        <v>30.342642296537591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207650</v>
      </c>
      <c r="AG27" s="101">
        <v>753580.37199999997</v>
      </c>
    </row>
    <row r="28" spans="2:33" ht="15.75" thickBot="1">
      <c r="B28" s="102" t="s">
        <v>66</v>
      </c>
      <c r="C28" s="26" t="s">
        <v>36</v>
      </c>
      <c r="D28" s="123">
        <v>20.340591692399641</v>
      </c>
      <c r="E28" s="124">
        <v>0.23894013347943022</v>
      </c>
      <c r="F28" s="124">
        <v>2.141249128399243</v>
      </c>
      <c r="G28" s="124">
        <v>9.4446976790516981</v>
      </c>
      <c r="H28" s="124">
        <v>0.82796294451638608</v>
      </c>
      <c r="I28" s="125">
        <v>14.567909154298237</v>
      </c>
      <c r="J28" s="126">
        <f t="shared" si="0"/>
        <v>47.561350732144632</v>
      </c>
      <c r="K28" s="127">
        <v>6.880366570375536E-2</v>
      </c>
      <c r="L28" s="128">
        <v>2.7612311983265265E-3</v>
      </c>
      <c r="M28" s="128">
        <v>3.9808745891025003E-2</v>
      </c>
      <c r="N28" s="128">
        <v>5.2104791313875881E-2</v>
      </c>
      <c r="O28" s="128">
        <v>3.4704651857754756E-3</v>
      </c>
      <c r="P28" s="129">
        <v>0.1055961749178205</v>
      </c>
      <c r="Q28" s="130">
        <f t="shared" si="1"/>
        <v>0.27254507421057872</v>
      </c>
      <c r="R28" s="131">
        <v>24.929736140783284</v>
      </c>
      <c r="S28" s="132">
        <v>0.30102580318533551</v>
      </c>
      <c r="T28" s="132">
        <v>2.6709654510695291</v>
      </c>
      <c r="U28" s="132">
        <v>11.223282719989436</v>
      </c>
      <c r="V28" s="132">
        <v>1.172814584954472</v>
      </c>
      <c r="W28" s="133">
        <v>19.028726744919719</v>
      </c>
      <c r="X28" s="134">
        <f t="shared" si="2"/>
        <v>59.326551444901781</v>
      </c>
      <c r="Y28" s="135"/>
      <c r="Z28" s="136"/>
      <c r="AA28" s="137"/>
      <c r="AB28" s="137"/>
      <c r="AC28" s="137"/>
      <c r="AD28" s="138">
        <v>5.7376232692499252E-4</v>
      </c>
      <c r="AE28" s="139">
        <f t="shared" si="3"/>
        <v>5.7376232692499252E-4</v>
      </c>
      <c r="AF28" s="140">
        <v>249904</v>
      </c>
      <c r="AG28" s="141">
        <v>714203.62800000003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154.93398909436164</v>
      </c>
      <c r="E29" s="145">
        <f t="shared" si="4"/>
        <v>2.2983458620419328</v>
      </c>
      <c r="F29" s="145">
        <f t="shared" si="4"/>
        <v>13.585618407184482</v>
      </c>
      <c r="G29" s="145">
        <f t="shared" si="4"/>
        <v>44.519489908800296</v>
      </c>
      <c r="H29" s="145">
        <f t="shared" si="4"/>
        <v>3.1409327282388091</v>
      </c>
      <c r="I29" s="145">
        <f t="shared" si="4"/>
        <v>64.031608494551534</v>
      </c>
      <c r="J29" s="146">
        <f>SUM(D29:I29)</f>
        <v>282.50998449517874</v>
      </c>
      <c r="K29" s="147">
        <f t="shared" ref="K29:P29" si="5">SUM(K21,K22,K23,K26)</f>
        <v>0.58549645915176429</v>
      </c>
      <c r="L29" s="148">
        <f t="shared" si="5"/>
        <v>2.4973214985671108E-2</v>
      </c>
      <c r="M29" s="148">
        <f t="shared" si="5"/>
        <v>0.18217293973154011</v>
      </c>
      <c r="N29" s="148">
        <f t="shared" si="5"/>
        <v>0.39966507843871679</v>
      </c>
      <c r="O29" s="148">
        <f t="shared" si="5"/>
        <v>2.7416530926892155E-2</v>
      </c>
      <c r="P29" s="148">
        <f t="shared" si="5"/>
        <v>0.55978720068290899</v>
      </c>
      <c r="Q29" s="149">
        <f t="shared" si="1"/>
        <v>1.7795114239174934</v>
      </c>
      <c r="R29" s="150">
        <f t="shared" ref="R29:W29" si="6">SUM(R21,R22,R23,R26)</f>
        <v>496.72801114198865</v>
      </c>
      <c r="S29" s="151">
        <f t="shared" si="6"/>
        <v>8.2226276370520779</v>
      </c>
      <c r="T29" s="151">
        <f t="shared" si="6"/>
        <v>43.33143893089904</v>
      </c>
      <c r="U29" s="151">
        <f t="shared" si="6"/>
        <v>131.00946521643314</v>
      </c>
      <c r="V29" s="151">
        <f t="shared" si="6"/>
        <v>8.3380858006261835</v>
      </c>
      <c r="W29" s="151">
        <f t="shared" si="6"/>
        <v>193.6700103194423</v>
      </c>
      <c r="X29" s="152">
        <f t="shared" si="2"/>
        <v>881.29963904644148</v>
      </c>
      <c r="Y29" s="153">
        <f t="shared" ref="Y29:AD29" si="7">SUM(Y21,Y22,Y23,Y26)</f>
        <v>5.0212102471189776E-2</v>
      </c>
      <c r="Z29" s="154">
        <f t="shared" si="7"/>
        <v>1.0995683910699199</v>
      </c>
      <c r="AA29" s="154">
        <f t="shared" si="7"/>
        <v>1.129108124352151E-2</v>
      </c>
      <c r="AB29" s="154">
        <f t="shared" si="7"/>
        <v>8.87999442523279E-2</v>
      </c>
      <c r="AC29" s="154">
        <f t="shared" si="7"/>
        <v>0</v>
      </c>
      <c r="AD29" s="154">
        <f t="shared" si="7"/>
        <v>0.5600898931212599</v>
      </c>
      <c r="AE29" s="155">
        <f t="shared" si="3"/>
        <v>1.8099614121582188</v>
      </c>
      <c r="AF29" s="156">
        <f>SUM(AF21,AF22,AF23,AF26)</f>
        <v>459212</v>
      </c>
      <c r="AG29" s="157">
        <f>SUM(AG21,AG22,AG23,AG26)</f>
        <v>2136369.0090000001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90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91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2023-07-13T06:32:36Z</dcterms:modified>
</cp:coreProperties>
</file>