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AE29" i="1" s="1"/>
  <c r="W29" i="1"/>
  <c r="V29" i="1"/>
  <c r="U29" i="1"/>
  <c r="T29" i="1"/>
  <c r="X29" i="1" s="1"/>
  <c r="S29" i="1"/>
  <c r="R29" i="1"/>
  <c r="P29" i="1"/>
  <c r="O29" i="1"/>
  <c r="N29" i="1"/>
  <c r="M29" i="1"/>
  <c r="L29" i="1"/>
  <c r="Q29" i="1" s="1"/>
  <c r="K29" i="1"/>
  <c r="I29" i="1"/>
  <c r="H29" i="1"/>
  <c r="G29" i="1"/>
  <c r="F29" i="1"/>
  <c r="E29" i="1"/>
  <c r="D29" i="1"/>
  <c r="J29" i="1" s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<sst xmlns="http://schemas.openxmlformats.org/spreadsheetml/2006/main" count="127" uniqueCount="93">
  <si>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</si>
  <si>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</si>
  <si>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</si>
  <si>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</si>
  <si>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</si>
  <si>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</si>
  <si>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</si>
  <si>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</si>
  <si>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</si>
  <si>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</si>
  <si>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</si>
  <si>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</si>
  <si>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</si>
  <si>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</si>
  <si>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</si>
  <si>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</si>
  <si>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</si>
  <si>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</si>
  <si>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</si>
  <si>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</si>
  <si>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</si>
  <si>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</si>
  <si>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</si>
  <si>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</si>
  <si>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</si>
  <si>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</si>
  <si>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</si>
  <si>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</si>
  <si>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</si>
  <si>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</si>
  <si>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</si>
  <si>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</si>
  <si>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</si>
  <si>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</si>
  <si>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</si>
  <si>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</si>
  <si>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</si>
  <si>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</si>
  <si>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</si>
  <si>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</si>
  <si>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</si>
  <si>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</si>
  <si>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</si>
  <si>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</si>
  <si>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</si>
  <si>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</si>
  <si>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</si>
  <si>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</si>
  <si>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</si>
  <si>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</si>
  <si>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</si>
  <si>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</si>
  <si>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</si>
  <si>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</si>
  <si>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</si>
  <si>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</si>
  <si>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</si>
  <si>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</si>
  <si>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</si>
  <si>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</si>
  <si>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</si>
  <si>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</si>
  <si>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</si>
  <si>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</si>
  <si>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</si>
  <si>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</si>
  <si>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</si>
  <si>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</si>
  <si>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</si>
  <si>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</si>
  <si>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</si>
  <si>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</si>
  <si>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</si>
  <si>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</si>
  <si>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</si>
  <si>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</si>
  <si>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</si>
  <si>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</si>
  <si>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</si>
  <si>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</si>
  <si>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</si>
  <si>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</si>
  <si>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</si>
  <si>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</si>
  <si>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</si>
  <si>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</si>
  <si>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</si>
  <si>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</si>
  <si>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</si>
  <si>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Туровський В.О.</t>
  </si>
  <si>
    <t>2022</t>
  </si>
  <si>
    <t>Ігор КРАСІНСЬКИЙ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</si>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</sst>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60" zoomScaleNormal="85" workbookViewId="0">
      <selection activeCell="H44" sqref="H44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82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92</v>
      </c>
      <c r="P5" s="235"/>
      <c r="Q5" s="235"/>
      <c r="R5" s="5"/>
      <c r="S5" s="192" t="s">
        <v>90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27" t="s">
        <v>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81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7" t="s">
        <v>83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199" t="s">
        <v>84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7"/>
    </row>
    <row r="11" spans="2:33" ht="15.75">
      <c r="B11" s="15"/>
      <c r="C11" s="16" t="s">
        <v>10</v>
      </c>
      <c r="D11" s="13"/>
      <c r="E11" s="13"/>
      <c r="F11" s="11"/>
      <c r="G11" s="197" t="s">
        <v>85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7"/>
    </row>
    <row r="12" spans="2:33">
      <c r="B12" s="15"/>
      <c r="C12" s="229" t="s">
        <v>11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17"/>
    </row>
    <row r="13" spans="2:33" ht="15.75">
      <c r="B13" s="15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17"/>
    </row>
    <row r="14" spans="2:33">
      <c r="B14" s="15"/>
      <c r="C14" s="209" t="s">
        <v>12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18"/>
    </row>
    <row r="15" spans="2:33" ht="15.75">
      <c r="B15" s="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 t="s">
        <v>13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1" t="s">
        <v>14</v>
      </c>
      <c r="C17" s="224" t="s">
        <v>15</v>
      </c>
      <c r="D17" s="215" t="s">
        <v>16</v>
      </c>
      <c r="E17" s="216"/>
      <c r="F17" s="216"/>
      <c r="G17" s="216"/>
      <c r="H17" s="216"/>
      <c r="I17" s="216"/>
      <c r="J17" s="217"/>
      <c r="K17" s="215" t="s">
        <v>17</v>
      </c>
      <c r="L17" s="216"/>
      <c r="M17" s="216"/>
      <c r="N17" s="216"/>
      <c r="O17" s="216"/>
      <c r="P17" s="216"/>
      <c r="Q17" s="217"/>
      <c r="R17" s="215" t="s">
        <v>18</v>
      </c>
      <c r="S17" s="216"/>
      <c r="T17" s="216"/>
      <c r="U17" s="216"/>
      <c r="V17" s="216"/>
      <c r="W17" s="216"/>
      <c r="X17" s="217"/>
      <c r="Y17" s="215" t="s">
        <v>19</v>
      </c>
      <c r="Z17" s="216"/>
      <c r="AA17" s="216"/>
      <c r="AB17" s="216"/>
      <c r="AC17" s="216"/>
      <c r="AD17" s="216"/>
      <c r="AE17" s="217"/>
      <c r="AF17" s="218" t="s">
        <v>20</v>
      </c>
      <c r="AG17" s="212" t="s">
        <v>21</v>
      </c>
    </row>
    <row r="18" spans="2:33" ht="29.25" customHeight="1">
      <c r="B18" s="222"/>
      <c r="C18" s="225"/>
      <c r="D18" s="200" t="s">
        <v>22</v>
      </c>
      <c r="E18" s="201"/>
      <c r="F18" s="202" t="s">
        <v>23</v>
      </c>
      <c r="G18" s="203"/>
      <c r="H18" s="203"/>
      <c r="I18" s="201"/>
      <c r="J18" s="204" t="s">
        <v>24</v>
      </c>
      <c r="K18" s="200" t="s">
        <v>22</v>
      </c>
      <c r="L18" s="201"/>
      <c r="M18" s="202" t="s">
        <v>23</v>
      </c>
      <c r="N18" s="203"/>
      <c r="O18" s="203"/>
      <c r="P18" s="201"/>
      <c r="Q18" s="204" t="s">
        <v>24</v>
      </c>
      <c r="R18" s="200" t="s">
        <v>22</v>
      </c>
      <c r="S18" s="201"/>
      <c r="T18" s="202" t="s">
        <v>23</v>
      </c>
      <c r="U18" s="203"/>
      <c r="V18" s="203"/>
      <c r="W18" s="201"/>
      <c r="X18" s="204" t="s">
        <v>24</v>
      </c>
      <c r="Y18" s="200" t="s">
        <v>22</v>
      </c>
      <c r="Z18" s="201"/>
      <c r="AA18" s="202" t="s">
        <v>23</v>
      </c>
      <c r="AB18" s="203"/>
      <c r="AC18" s="203"/>
      <c r="AD18" s="201"/>
      <c r="AE18" s="204" t="s">
        <v>24</v>
      </c>
      <c r="AF18" s="219"/>
      <c r="AG18" s="213"/>
    </row>
    <row r="19" spans="2:33" ht="109.5">
      <c r="B19" s="223"/>
      <c r="C19" s="226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5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5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5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5"/>
      <c r="AF19" s="220"/>
      <c r="AG19" s="214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>
        <v>0.51349879405586241</v>
      </c>
      <c r="H21" s="39"/>
      <c r="I21" s="40">
        <v>1.1802691978526414</v>
      </c>
      <c r="J21" s="41">
        <f t="shared" ref="J21:J28" si="0">SUM(D21:I21)</f>
        <v>1.6937679919085038</v>
      </c>
      <c r="K21" s="42"/>
      <c r="L21" s="43"/>
      <c r="M21" s="43"/>
      <c r="N21" s="43">
        <v>1.3693301174822999E-3</v>
      </c>
      <c r="O21" s="43"/>
      <c r="P21" s="44">
        <v>2.8787053606161984E-3</v>
      </c>
      <c r="Q21" s="45">
        <f t="shared" ref="Q21:Q29" si="1">SUM(K21:P21)</f>
        <v>4.2480354780984981E-3</v>
      </c>
      <c r="R21" s="46"/>
      <c r="S21" s="47"/>
      <c r="T21" s="47"/>
      <c r="U21" s="47">
        <v>1.61536319668715</v>
      </c>
      <c r="V21" s="47"/>
      <c r="W21" s="48">
        <v>4.28726579080665</v>
      </c>
      <c r="X21" s="49">
        <f t="shared" ref="X21:X29" si="2">SUM(R21:W21)</f>
        <v>5.9026289874938005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7</v>
      </c>
      <c r="AG21" s="56">
        <v>14351.52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/>
      <c r="H22" s="60"/>
      <c r="I22" s="61">
        <v>0.69348790165720064</v>
      </c>
      <c r="J22" s="62">
        <f t="shared" si="0"/>
        <v>0.69348790165720064</v>
      </c>
      <c r="K22" s="63"/>
      <c r="L22" s="64"/>
      <c r="M22" s="64"/>
      <c r="N22" s="64"/>
      <c r="O22" s="64"/>
      <c r="P22" s="65">
        <v>1.6351935623700971E-2</v>
      </c>
      <c r="Q22" s="66">
        <f t="shared" si="1"/>
        <v>1.6351935623700971E-2</v>
      </c>
      <c r="R22" s="67"/>
      <c r="S22" s="68"/>
      <c r="T22" s="68"/>
      <c r="U22" s="68"/>
      <c r="V22" s="68"/>
      <c r="W22" s="69">
        <v>12.8910225711741</v>
      </c>
      <c r="X22" s="70">
        <f t="shared" si="2"/>
        <v>12.8910225711741</v>
      </c>
      <c r="Y22" s="71"/>
      <c r="Z22" s="72"/>
      <c r="AA22" s="73"/>
      <c r="AB22" s="73"/>
      <c r="AC22" s="73"/>
      <c r="AD22" s="74"/>
      <c r="AE22" s="75">
        <f t="shared" si="3"/>
        <v>0</v>
      </c>
      <c r="AF22" s="76">
        <v>15</v>
      </c>
      <c r="AG22" s="77">
        <v>159701.12700000001</v>
      </c>
    </row>
    <row r="23" spans="2:33">
      <c r="B23" s="78" t="s">
        <v>63</v>
      </c>
      <c r="C23" s="37" t="s">
        <v>64</v>
      </c>
      <c r="D23" s="38">
        <v>129.2787898322793</v>
      </c>
      <c r="E23" s="39">
        <v>1.5687943893032199</v>
      </c>
      <c r="F23" s="39">
        <v>25.326229562859144</v>
      </c>
      <c r="G23" s="39">
        <v>125.8541352213491</v>
      </c>
      <c r="H23" s="39">
        <v>11.199246423847685</v>
      </c>
      <c r="I23" s="40">
        <v>100.38144290938192</v>
      </c>
      <c r="J23" s="41">
        <f>SUM(D23:I23)</f>
        <v>393.60863833902033</v>
      </c>
      <c r="K23" s="42">
        <v>0.4699403141012104</v>
      </c>
      <c r="L23" s="43">
        <v>6.3953940714230138E-3</v>
      </c>
      <c r="M23" s="43">
        <v>0.25720954529792933</v>
      </c>
      <c r="N23" s="43">
        <v>0.63525802758666683</v>
      </c>
      <c r="O23" s="43">
        <v>5.6598237209767595E-2</v>
      </c>
      <c r="P23" s="44">
        <v>0.77459181291749568</v>
      </c>
      <c r="Q23" s="45">
        <f t="shared" si="1"/>
        <v>2.1999933311844928</v>
      </c>
      <c r="R23" s="46">
        <v>500.04893396082343</v>
      </c>
      <c r="S23" s="47">
        <v>6.6509042193517827</v>
      </c>
      <c r="T23" s="47">
        <v>91.577888123520907</v>
      </c>
      <c r="U23" s="47">
        <v>547.77185649594833</v>
      </c>
      <c r="V23" s="47">
        <v>35.971630480186505</v>
      </c>
      <c r="W23" s="48">
        <v>404.44982638648628</v>
      </c>
      <c r="X23" s="49">
        <f t="shared" si="2"/>
        <v>1586.4710396663172</v>
      </c>
      <c r="Y23" s="50">
        <v>0.11969412366206889</v>
      </c>
      <c r="Z23" s="51">
        <v>1.1536828533638617</v>
      </c>
      <c r="AA23" s="52">
        <v>1.5360505051627746E-3</v>
      </c>
      <c r="AB23" s="52">
        <v>0.3281323982172033</v>
      </c>
      <c r="AC23" s="52"/>
      <c r="AD23" s="53">
        <v>0.75968256438185633</v>
      </c>
      <c r="AE23" s="54">
        <f t="shared" si="3"/>
        <v>2.362727990130153</v>
      </c>
      <c r="AF23" s="79">
        <f>SUM(AF24,AF25)</f>
        <v>1738</v>
      </c>
      <c r="AG23" s="80">
        <f>SUM(AG24,AG25)</f>
        <v>491611.734</v>
      </c>
    </row>
    <row r="24" spans="2:33" ht="25.5">
      <c r="B24" s="81" t="s">
        <v>65</v>
      </c>
      <c r="C24" s="82" t="s">
        <v>34</v>
      </c>
      <c r="D24" s="83">
        <v>56.661294401431739</v>
      </c>
      <c r="E24" s="84">
        <v>0.52083900711979148</v>
      </c>
      <c r="F24" s="84">
        <v>16.485750690580865</v>
      </c>
      <c r="G24" s="84">
        <v>53.594055168657356</v>
      </c>
      <c r="H24" s="84">
        <v>11.048510874217017</v>
      </c>
      <c r="I24" s="85">
        <v>46.596301988094773</v>
      </c>
      <c r="J24" s="86">
        <f t="shared" si="0"/>
        <v>184.90675213010155</v>
      </c>
      <c r="K24" s="87">
        <v>0.24152336303155272</v>
      </c>
      <c r="L24" s="88">
        <v>1.7702213749367778E-3</v>
      </c>
      <c r="M24" s="88">
        <v>0.20464050889001284</v>
      </c>
      <c r="N24" s="88">
        <v>0.38962864257090613</v>
      </c>
      <c r="O24" s="88">
        <v>7.7228339104384702E-2</v>
      </c>
      <c r="P24" s="89">
        <v>0.4760922849472824</v>
      </c>
      <c r="Q24" s="90">
        <f t="shared" si="1"/>
        <v>1.3908833599190755</v>
      </c>
      <c r="R24" s="91">
        <v>131.69072590302841</v>
      </c>
      <c r="S24" s="92">
        <v>0.5640506178774316</v>
      </c>
      <c r="T24" s="92">
        <v>29.201641972950299</v>
      </c>
      <c r="U24" s="92">
        <v>91.26438094717254</v>
      </c>
      <c r="V24" s="92">
        <v>18.509788216549207</v>
      </c>
      <c r="W24" s="93">
        <v>73.000321305369184</v>
      </c>
      <c r="X24" s="94">
        <f t="shared" si="2"/>
        <v>344.23090896294707</v>
      </c>
      <c r="Y24" s="95">
        <v>6.2998482667392913E-2</v>
      </c>
      <c r="Z24" s="96">
        <v>0.53051686573551726</v>
      </c>
      <c r="AA24" s="97">
        <v>2.820682410613547E-4</v>
      </c>
      <c r="AB24" s="97">
        <v>0.13772225032097421</v>
      </c>
      <c r="AC24" s="97"/>
      <c r="AD24" s="98">
        <v>0.39834844181613044</v>
      </c>
      <c r="AE24" s="99">
        <f t="shared" si="3"/>
        <v>1.1298681087810762</v>
      </c>
      <c r="AF24" s="100">
        <v>654</v>
      </c>
      <c r="AG24" s="101">
        <v>309177.50099999999</v>
      </c>
    </row>
    <row r="25" spans="2:33" ht="15.75" thickBot="1">
      <c r="B25" s="102" t="s">
        <v>66</v>
      </c>
      <c r="C25" s="58" t="s">
        <v>67</v>
      </c>
      <c r="D25" s="59">
        <v>190.41721976325692</v>
      </c>
      <c r="E25" s="60">
        <v>2.4510934320377018</v>
      </c>
      <c r="F25" s="60">
        <v>32.769243052683727</v>
      </c>
      <c r="G25" s="60">
        <v>186.69164848033213</v>
      </c>
      <c r="H25" s="60">
        <v>11.326154337491964</v>
      </c>
      <c r="I25" s="61">
        <v>145.66445700996189</v>
      </c>
      <c r="J25" s="62">
        <f t="shared" si="0"/>
        <v>569.31981607576438</v>
      </c>
      <c r="K25" s="63">
        <v>0.66225008291330745</v>
      </c>
      <c r="L25" s="64">
        <v>1.0289439096592979E-2</v>
      </c>
      <c r="M25" s="64">
        <v>0.30146869152564582</v>
      </c>
      <c r="N25" s="64">
        <v>0.8420593618336738</v>
      </c>
      <c r="O25" s="64">
        <v>3.9229254271570764E-2</v>
      </c>
      <c r="P25" s="65">
        <v>1.0259058022937302</v>
      </c>
      <c r="Q25" s="66">
        <f t="shared" si="1"/>
        <v>2.8812026319345212</v>
      </c>
      <c r="R25" s="67">
        <v>368.35820805779611</v>
      </c>
      <c r="S25" s="68">
        <v>6.0868536014743553</v>
      </c>
      <c r="T25" s="68">
        <v>62.376246150570744</v>
      </c>
      <c r="U25" s="68">
        <v>456.5074755487779</v>
      </c>
      <c r="V25" s="68">
        <v>17.461842263637195</v>
      </c>
      <c r="W25" s="69">
        <v>331.44950508111822</v>
      </c>
      <c r="X25" s="70">
        <f t="shared" si="2"/>
        <v>1242.2401307033747</v>
      </c>
      <c r="Y25" s="71">
        <v>0.16742755833616535</v>
      </c>
      <c r="Z25" s="72">
        <v>1.6783414062915847</v>
      </c>
      <c r="AA25" s="73">
        <v>2.5918085746690633E-3</v>
      </c>
      <c r="AB25" s="73">
        <v>0.48844331800631369</v>
      </c>
      <c r="AC25" s="73"/>
      <c r="AD25" s="74">
        <v>1.0638985223006088</v>
      </c>
      <c r="AE25" s="75">
        <f t="shared" si="3"/>
        <v>3.4007026135093419</v>
      </c>
      <c r="AF25" s="76">
        <v>1084</v>
      </c>
      <c r="AG25" s="77">
        <v>182434.23300000001</v>
      </c>
    </row>
    <row r="26" spans="2:33">
      <c r="B26" s="103" t="s">
        <v>68</v>
      </c>
      <c r="C26" s="104" t="s">
        <v>35</v>
      </c>
      <c r="D26" s="105">
        <v>18.779066588122841</v>
      </c>
      <c r="E26" s="106">
        <v>0.38169187849418146</v>
      </c>
      <c r="F26" s="106">
        <v>2.6746840648653456</v>
      </c>
      <c r="G26" s="106">
        <v>10.266557001700548</v>
      </c>
      <c r="H26" s="106">
        <v>0.24084649498171634</v>
      </c>
      <c r="I26" s="107">
        <v>10.831061119694123</v>
      </c>
      <c r="J26" s="108">
        <f t="shared" si="0"/>
        <v>43.173907147858756</v>
      </c>
      <c r="K26" s="109">
        <v>6.7028264663058099E-2</v>
      </c>
      <c r="L26" s="110">
        <v>3.9190405797423613E-3</v>
      </c>
      <c r="M26" s="110">
        <v>3.7256449300330105E-2</v>
      </c>
      <c r="N26" s="110">
        <v>4.8122172700092253E-2</v>
      </c>
      <c r="O26" s="110">
        <v>8.4916250791921839E-4</v>
      </c>
      <c r="P26" s="111">
        <v>8.2364317391159375E-2</v>
      </c>
      <c r="Q26" s="112">
        <f t="shared" si="1"/>
        <v>0.2395394071423014</v>
      </c>
      <c r="R26" s="113">
        <v>68.959349054724228</v>
      </c>
      <c r="S26" s="114">
        <v>0.89599248461613701</v>
      </c>
      <c r="T26" s="114">
        <v>6.57745211146666</v>
      </c>
      <c r="U26" s="114">
        <v>42.543488258270223</v>
      </c>
      <c r="V26" s="114">
        <v>0.66723664691846141</v>
      </c>
      <c r="W26" s="115">
        <v>36.563407035628785</v>
      </c>
      <c r="X26" s="116">
        <f t="shared" si="2"/>
        <v>156.2069255916245</v>
      </c>
      <c r="Y26" s="117"/>
      <c r="Z26" s="118">
        <v>2.934278823176357E-4</v>
      </c>
      <c r="AA26" s="119"/>
      <c r="AB26" s="119"/>
      <c r="AC26" s="119"/>
      <c r="AD26" s="120">
        <v>3.3344077536094967E-5</v>
      </c>
      <c r="AE26" s="121">
        <f t="shared" si="3"/>
        <v>3.2677195985373068E-4</v>
      </c>
      <c r="AF26" s="79">
        <f>SUM(AF27,AF28)</f>
        <v>448095</v>
      </c>
      <c r="AG26" s="80">
        <f>SUM(AG27,AG28)</f>
        <v>1759770.6510000001</v>
      </c>
    </row>
    <row r="27" spans="2:33" ht="25.5">
      <c r="B27" s="81" t="s">
        <v>65</v>
      </c>
      <c r="C27" s="82" t="s">
        <v>69</v>
      </c>
      <c r="D27" s="83">
        <v>19.1419678636735</v>
      </c>
      <c r="E27" s="84">
        <v>0.48475372524608024</v>
      </c>
      <c r="F27" s="84">
        <v>1.6742987199937751</v>
      </c>
      <c r="G27" s="84">
        <v>3.6505514920437303</v>
      </c>
      <c r="H27" s="84">
        <v>4.1823911605649145E-4</v>
      </c>
      <c r="I27" s="85">
        <v>4.4577675757693651</v>
      </c>
      <c r="J27" s="86">
        <f t="shared" si="0"/>
        <v>29.409757615842501</v>
      </c>
      <c r="K27" s="87">
        <v>6.5430105435163213E-2</v>
      </c>
      <c r="L27" s="88">
        <v>4.9848266739291134E-3</v>
      </c>
      <c r="M27" s="88">
        <v>2.6533867641909504E-2</v>
      </c>
      <c r="N27" s="88">
        <v>2.3324125588452711E-2</v>
      </c>
      <c r="O27" s="88">
        <v>9.7264910710811969E-6</v>
      </c>
      <c r="P27" s="89">
        <v>4.3584406489514844E-2</v>
      </c>
      <c r="Q27" s="90">
        <f t="shared" si="1"/>
        <v>0.16386705832004048</v>
      </c>
      <c r="R27" s="91">
        <v>25.260385465738125</v>
      </c>
      <c r="S27" s="92">
        <v>0.52038499252847303</v>
      </c>
      <c r="T27" s="92">
        <v>2.1410686621245598</v>
      </c>
      <c r="U27" s="92">
        <v>4.9630594363868328</v>
      </c>
      <c r="V27" s="92">
        <v>5.6104658024241005E-4</v>
      </c>
      <c r="W27" s="93">
        <v>6.333116652406158</v>
      </c>
      <c r="X27" s="94">
        <f t="shared" si="2"/>
        <v>39.21857625576439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204948</v>
      </c>
      <c r="AG27" s="101">
        <v>688369.85800000001</v>
      </c>
    </row>
    <row r="28" spans="2:33" ht="15.75" thickBot="1">
      <c r="B28" s="102" t="s">
        <v>66</v>
      </c>
      <c r="C28" s="26" t="s">
        <v>36</v>
      </c>
      <c r="D28" s="123">
        <v>18.473531206112245</v>
      </c>
      <c r="E28" s="124">
        <v>0.29492161109769033</v>
      </c>
      <c r="F28" s="124">
        <v>3.5169327399060726</v>
      </c>
      <c r="G28" s="124">
        <v>15.836732437733129</v>
      </c>
      <c r="H28" s="124">
        <v>0.44326887250185276</v>
      </c>
      <c r="I28" s="125">
        <v>16.196891467504127</v>
      </c>
      <c r="J28" s="126">
        <f t="shared" si="0"/>
        <v>54.762278334855111</v>
      </c>
      <c r="K28" s="127">
        <v>6.8373793662557164E-2</v>
      </c>
      <c r="L28" s="128">
        <v>3.0217294282871543E-3</v>
      </c>
      <c r="M28" s="128">
        <v>4.6284050755227631E-2</v>
      </c>
      <c r="N28" s="128">
        <v>6.9000249763543534E-2</v>
      </c>
      <c r="O28" s="128">
        <v>1.5559040416654724E-3</v>
      </c>
      <c r="P28" s="129">
        <v>0.11501406455363979</v>
      </c>
      <c r="Q28" s="130">
        <f t="shared" si="1"/>
        <v>0.30324979220492077</v>
      </c>
      <c r="R28" s="131">
        <v>43.69896358898626</v>
      </c>
      <c r="S28" s="132">
        <v>0.37560749208766342</v>
      </c>
      <c r="T28" s="132">
        <v>4.4363834493420775</v>
      </c>
      <c r="U28" s="132">
        <v>37.580428821883466</v>
      </c>
      <c r="V28" s="132">
        <v>0.66667560033821904</v>
      </c>
      <c r="W28" s="133">
        <v>30.23029038322294</v>
      </c>
      <c r="X28" s="134">
        <f t="shared" si="2"/>
        <v>116.98834933586062</v>
      </c>
      <c r="Y28" s="135"/>
      <c r="Z28" s="136">
        <v>5.4047193026274308E-4</v>
      </c>
      <c r="AA28" s="137"/>
      <c r="AB28" s="137"/>
      <c r="AC28" s="137"/>
      <c r="AD28" s="138">
        <v>6.141726480258444E-5</v>
      </c>
      <c r="AE28" s="139">
        <f t="shared" si="3"/>
        <v>6.0188919506532748E-4</v>
      </c>
      <c r="AF28" s="140">
        <v>243147</v>
      </c>
      <c r="AG28" s="141">
        <v>1071400.7930000001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148.05785642040215</v>
      </c>
      <c r="E29" s="145">
        <f t="shared" si="4"/>
        <v>1.9504862677974013</v>
      </c>
      <c r="F29" s="145">
        <f t="shared" si="4"/>
        <v>28.00091362772449</v>
      </c>
      <c r="G29" s="145">
        <f t="shared" si="4"/>
        <v>136.63419101710551</v>
      </c>
      <c r="H29" s="145">
        <f t="shared" si="4"/>
        <v>11.4400929188294</v>
      </c>
      <c r="I29" s="145">
        <f t="shared" si="4"/>
        <v>113.08626112858589</v>
      </c>
      <c r="J29" s="146">
        <f>SUM(D29:I29)</f>
        <v>439.16980138044482</v>
      </c>
      <c r="K29" s="147">
        <f t="shared" ref="K29:P29" si="5">SUM(K21,K22,K23,K26)</f>
        <v>0.53696857876426851</v>
      </c>
      <c r="L29" s="148">
        <f t="shared" si="5"/>
        <v>1.0314434651165376E-2</v>
      </c>
      <c r="M29" s="148">
        <f t="shared" si="5"/>
        <v>0.29446599459825945</v>
      </c>
      <c r="N29" s="148">
        <f t="shared" si="5"/>
        <v>0.68474953040424136</v>
      </c>
      <c r="O29" s="148">
        <f t="shared" si="5"/>
        <v>5.7447399717686816E-2</v>
      </c>
      <c r="P29" s="148">
        <f t="shared" si="5"/>
        <v>0.87618677129297218</v>
      </c>
      <c r="Q29" s="149">
        <f t="shared" si="1"/>
        <v>2.4601327094285939</v>
      </c>
      <c r="R29" s="150">
        <f t="shared" ref="R29:W29" si="6">SUM(R21,R22,R23,R26)</f>
        <v>569.0082830155477</v>
      </c>
      <c r="S29" s="151">
        <f t="shared" si="6"/>
        <v>7.5468967039679198</v>
      </c>
      <c r="T29" s="151">
        <f t="shared" si="6"/>
        <v>98.155340234987563</v>
      </c>
      <c r="U29" s="151">
        <f t="shared" si="6"/>
        <v>591.93070795090568</v>
      </c>
      <c r="V29" s="151">
        <f t="shared" si="6"/>
        <v>36.638867127104966</v>
      </c>
      <c r="W29" s="151">
        <f t="shared" si="6"/>
        <v>458.19152178409581</v>
      </c>
      <c r="X29" s="152">
        <f t="shared" si="2"/>
        <v>1761.4716168166096</v>
      </c>
      <c r="Y29" s="153">
        <f t="shared" ref="Y29:AD29" si="7">SUM(Y21,Y22,Y23,Y26)</f>
        <v>0.11969412366206889</v>
      </c>
      <c r="Z29" s="154">
        <f t="shared" si="7"/>
        <v>1.1539762812461793</v>
      </c>
      <c r="AA29" s="154">
        <f t="shared" si="7"/>
        <v>1.5360505051627746E-3</v>
      </c>
      <c r="AB29" s="154">
        <f t="shared" si="7"/>
        <v>0.3281323982172033</v>
      </c>
      <c r="AC29" s="154">
        <f t="shared" si="7"/>
        <v>0</v>
      </c>
      <c r="AD29" s="154">
        <f t="shared" si="7"/>
        <v>0.75971590845939241</v>
      </c>
      <c r="AE29" s="155">
        <f t="shared" si="3"/>
        <v>2.3630547620900066</v>
      </c>
      <c r="AF29" s="156">
        <f>SUM(AF21,AF22,AF23,AF26)</f>
        <v>449855</v>
      </c>
      <c r="AG29" s="157">
        <f>SUM(AG21,AG22,AG23,AG26)</f>
        <v>2425435.0320000001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06"/>
      <c r="H31" s="206"/>
      <c r="I31" s="206"/>
      <c r="J31" s="206"/>
      <c r="K31" s="206"/>
      <c r="L31" s="161"/>
      <c r="M31" s="161"/>
      <c r="N31" s="161"/>
      <c r="O31" s="161"/>
      <c r="P31" s="161"/>
      <c r="Q31" s="161"/>
      <c r="R31" s="161"/>
      <c r="S31" s="161"/>
      <c r="T31" s="161"/>
      <c r="U31" s="207" t="s">
        <v>91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08" t="s">
        <v>89</v>
      </c>
      <c r="G34" s="208"/>
      <c r="H34" s="208"/>
      <c r="I34" s="208"/>
      <c r="J34" s="208"/>
      <c r="K34" s="208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193" t="s">
        <v>76</v>
      </c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194" t="s">
        <v>86</v>
      </c>
      <c r="F36" s="194"/>
      <c r="G36" s="194"/>
      <c r="H36" s="194"/>
      <c r="I36" s="194"/>
      <c r="J36" s="194"/>
      <c r="K36" s="194"/>
      <c r="L36" s="162"/>
      <c r="M36" s="162" t="s">
        <v>79</v>
      </c>
      <c r="N36" s="194" t="s">
        <v>87</v>
      </c>
      <c r="O36" s="194"/>
      <c r="P36" s="194"/>
      <c r="Q36" s="194"/>
      <c r="R36" s="194"/>
      <c r="S36" s="194"/>
      <c r="T36" s="162"/>
      <c r="U36" s="162" t="s">
        <v>80</v>
      </c>
      <c r="V36" s="162"/>
      <c r="W36" s="162"/>
      <c r="X36" s="195" t="s">
        <v>88</v>
      </c>
      <c r="Y36" s="196"/>
      <c r="Z36" s="196"/>
      <c r="AA36" s="196"/>
      <c r="AB36" s="196"/>
      <c r="AC36" s="196"/>
      <c r="AD36" s="196"/>
      <c r="AE36" s="19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2022-10-19T05:18:25Z</dcterms:modified>
</cp:coreProperties>
</file>