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AE29" i="1" s="1"/>
  <c r="W29" i="1"/>
  <c r="V29" i="1"/>
  <c r="U29" i="1"/>
  <c r="T29" i="1"/>
  <c r="S29" i="1"/>
  <c r="R29" i="1"/>
  <c r="X29" i="1" s="1"/>
  <c r="P29" i="1"/>
  <c r="O29" i="1"/>
  <c r="N29" i="1"/>
  <c r="M29" i="1"/>
  <c r="L29" i="1"/>
  <c r="Q29" i="1" s="1"/>
  <c r="K29" i="1"/>
  <c r="I29" i="1"/>
  <c r="H29" i="1"/>
  <c r="G29" i="1"/>
  <c r="F29" i="1"/>
  <c r="J29" i="1" s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<sst xmlns="http://schemas.openxmlformats.org/spreadsheetml/2006/main" count="127" uniqueCount="93">
  <si>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</si>
  <si>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</si>
  <si>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</si>
  <si>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</si>
  <si>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</si>
  <si>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</si>
  <si>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</si>
  <si>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</si>
  <si>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</si>
  <si>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</si>
  <si>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</si>
  <si>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</si>
  <si>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</si>
  <si>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</si>
  <si>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</si>
  <si>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</si>
  <si>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</si>
  <si>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</si>
  <si>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</si>
  <si>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</si>
  <si>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</si>
  <si>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</si>
  <si>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</si>
  <si>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</si>
  <si>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</si>
  <si>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</si>
  <si>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</si>
  <si>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</si>
  <si>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</si>
  <si>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</si>
  <si>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</si>
  <si>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</si>
  <si>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</si>
  <si>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</si>
  <si>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</si>
  <si>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</si>
  <si>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</si>
  <si>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</si>
  <si>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</si>
  <si>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</si>
  <si>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</si>
  <si>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</si>
  <si>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</si>
  <si>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</si>
  <si>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</si>
  <si>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</si>
  <si>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</si>
  <si>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</si>
  <si>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</si>
  <si>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</si>
  <si>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</si>
  <si>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</si>
  <si>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</si>
  <si>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</si>
  <si>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</si>
  <si>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</si>
  <si>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</si>
  <si>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</si>
  <si>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</si>
  <si>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</si>
  <si>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</si>
  <si>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</si>
  <si>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</si>
  <si>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</si>
  <si>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</si>
  <si>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</si>
  <si>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</si>
  <si>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</si>
  <si>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</si>
  <si>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</si>
  <si>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</si>
  <si>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</si>
  <si>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</si>
  <si>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</si>
  <si>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</si>
  <si>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</si>
  <si>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</si>
  <si>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</si>
  <si>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</si>
  <si>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</si>
  <si>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</si>
  <si>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</si>
  <si>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</si>
  <si>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</si>
  <si>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</si>
  <si>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</si>
  <si>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</si>
  <si>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</si>
  <si>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</si>
  <si>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Туровський В.О.</t>
  </si>
  <si>
    <t>2022</t>
  </si>
  <si>
    <t>II</t>
  </si>
  <si>
    <t>Ігор КРАСІНСЬКИЙ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</si>
</sst>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activeCell="J44" sqref="J44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82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91</v>
      </c>
      <c r="P5" s="197"/>
      <c r="Q5" s="197"/>
      <c r="R5" s="5"/>
      <c r="S5" s="192" t="s">
        <v>90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 t="s">
        <v>4</v>
      </c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6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7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81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83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9"/>
      <c r="U10" s="230" t="s">
        <v>84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85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4" t="s">
        <v>12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18"/>
    </row>
    <row r="15" spans="2:33" ht="15.75">
      <c r="B15" s="1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 t="s">
        <v>13</v>
      </c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14</v>
      </c>
      <c r="C17" s="207" t="s">
        <v>15</v>
      </c>
      <c r="D17" s="210" t="s">
        <v>16</v>
      </c>
      <c r="E17" s="211"/>
      <c r="F17" s="211"/>
      <c r="G17" s="211"/>
      <c r="H17" s="211"/>
      <c r="I17" s="211"/>
      <c r="J17" s="212"/>
      <c r="K17" s="210" t="s">
        <v>17</v>
      </c>
      <c r="L17" s="211"/>
      <c r="M17" s="211"/>
      <c r="N17" s="211"/>
      <c r="O17" s="211"/>
      <c r="P17" s="211"/>
      <c r="Q17" s="212"/>
      <c r="R17" s="210" t="s">
        <v>18</v>
      </c>
      <c r="S17" s="211"/>
      <c r="T17" s="211"/>
      <c r="U17" s="211"/>
      <c r="V17" s="211"/>
      <c r="W17" s="211"/>
      <c r="X17" s="212"/>
      <c r="Y17" s="210" t="s">
        <v>19</v>
      </c>
      <c r="Z17" s="211"/>
      <c r="AA17" s="211"/>
      <c r="AB17" s="211"/>
      <c r="AC17" s="211"/>
      <c r="AD17" s="211"/>
      <c r="AE17" s="212"/>
      <c r="AF17" s="222" t="s">
        <v>20</v>
      </c>
      <c r="AG17" s="213" t="s">
        <v>21</v>
      </c>
    </row>
    <row r="18" spans="2:33" ht="29.25" customHeight="1">
      <c r="B18" s="205"/>
      <c r="C18" s="208"/>
      <c r="D18" s="216" t="s">
        <v>22</v>
      </c>
      <c r="E18" s="217"/>
      <c r="F18" s="218" t="s">
        <v>23</v>
      </c>
      <c r="G18" s="219"/>
      <c r="H18" s="219"/>
      <c r="I18" s="217"/>
      <c r="J18" s="220" t="s">
        <v>24</v>
      </c>
      <c r="K18" s="216" t="s">
        <v>22</v>
      </c>
      <c r="L18" s="217"/>
      <c r="M18" s="218" t="s">
        <v>23</v>
      </c>
      <c r="N18" s="219"/>
      <c r="O18" s="219"/>
      <c r="P18" s="217"/>
      <c r="Q18" s="220" t="s">
        <v>24</v>
      </c>
      <c r="R18" s="216" t="s">
        <v>22</v>
      </c>
      <c r="S18" s="217"/>
      <c r="T18" s="218" t="s">
        <v>23</v>
      </c>
      <c r="U18" s="219"/>
      <c r="V18" s="219"/>
      <c r="W18" s="217"/>
      <c r="X18" s="220" t="s">
        <v>24</v>
      </c>
      <c r="Y18" s="216" t="s">
        <v>22</v>
      </c>
      <c r="Z18" s="217"/>
      <c r="AA18" s="218" t="s">
        <v>23</v>
      </c>
      <c r="AB18" s="219"/>
      <c r="AC18" s="219"/>
      <c r="AD18" s="217"/>
      <c r="AE18" s="220" t="s">
        <v>24</v>
      </c>
      <c r="AF18" s="223"/>
      <c r="AG18" s="214"/>
    </row>
    <row r="19" spans="2:33" ht="109.5">
      <c r="B19" s="206"/>
      <c r="C19" s="20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1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1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1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1"/>
      <c r="AF19" s="224"/>
      <c r="AG19" s="21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/>
      <c r="I21" s="40"/>
      <c r="J21" s="41">
        <f t="shared" ref="J21:J28" si="0">SUM(D21:I21)</f>
        <v>0</v>
      </c>
      <c r="K21" s="42"/>
      <c r="L21" s="43"/>
      <c r="M21" s="43"/>
      <c r="N21" s="43"/>
      <c r="O21" s="43"/>
      <c r="P21" s="44"/>
      <c r="Q21" s="45">
        <f t="shared" ref="Q21:Q29" si="1">SUM(K21:P21)</f>
        <v>0</v>
      </c>
      <c r="R21" s="46"/>
      <c r="S21" s="47"/>
      <c r="T21" s="47"/>
      <c r="U21" s="47"/>
      <c r="V21" s="47"/>
      <c r="W21" s="48"/>
      <c r="X21" s="49">
        <f t="shared" ref="X21:X29" si="2">SUM(R21:W21)</f>
        <v>0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14351.52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>
        <v>0.24238476842538151</v>
      </c>
      <c r="H22" s="60"/>
      <c r="I22" s="61">
        <v>1.0702115125985039</v>
      </c>
      <c r="J22" s="62">
        <f t="shared" si="0"/>
        <v>1.3125962810238854</v>
      </c>
      <c r="K22" s="63"/>
      <c r="L22" s="64"/>
      <c r="M22" s="64"/>
      <c r="N22" s="64">
        <v>1.120805592913272E-2</v>
      </c>
      <c r="O22" s="64"/>
      <c r="P22" s="65">
        <v>1.5738404597036824E-2</v>
      </c>
      <c r="Q22" s="66">
        <f t="shared" si="1"/>
        <v>2.6946460526169544E-2</v>
      </c>
      <c r="R22" s="67"/>
      <c r="S22" s="68"/>
      <c r="T22" s="68"/>
      <c r="U22" s="68">
        <v>6.9034460005925302</v>
      </c>
      <c r="V22" s="68"/>
      <c r="W22" s="69">
        <v>1.8263040318295001</v>
      </c>
      <c r="X22" s="70">
        <f t="shared" si="2"/>
        <v>8.7297500324220305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15</v>
      </c>
      <c r="AG22" s="77">
        <v>159701.12700000001</v>
      </c>
    </row>
    <row r="23" spans="2:33">
      <c r="B23" s="78" t="s">
        <v>63</v>
      </c>
      <c r="C23" s="37" t="s">
        <v>64</v>
      </c>
      <c r="D23" s="38">
        <v>167.7475253137122</v>
      </c>
      <c r="E23" s="39">
        <v>1.5807849195851997</v>
      </c>
      <c r="F23" s="39">
        <v>11.420022007091173</v>
      </c>
      <c r="G23" s="39">
        <v>63.212515143768549</v>
      </c>
      <c r="H23" s="39">
        <v>3.7853286058841182</v>
      </c>
      <c r="I23" s="40">
        <v>54.324697958230985</v>
      </c>
      <c r="J23" s="41">
        <f>SUM(D23:I23)</f>
        <v>302.07087394827226</v>
      </c>
      <c r="K23" s="42">
        <v>0.56370608307121184</v>
      </c>
      <c r="L23" s="43">
        <v>2.3367529537295352E-2</v>
      </c>
      <c r="M23" s="43">
        <v>0.15021951517711263</v>
      </c>
      <c r="N23" s="43">
        <v>0.44857565215458317</v>
      </c>
      <c r="O23" s="43">
        <v>2.8944882239832836E-2</v>
      </c>
      <c r="P23" s="44">
        <v>0.49282324304498115</v>
      </c>
      <c r="Q23" s="45">
        <f t="shared" si="1"/>
        <v>1.7076369052250171</v>
      </c>
      <c r="R23" s="46">
        <v>616.68891011992991</v>
      </c>
      <c r="S23" s="47">
        <v>6.3646147817026151</v>
      </c>
      <c r="T23" s="47">
        <v>47.188393872812426</v>
      </c>
      <c r="U23" s="47">
        <v>241.15717401686658</v>
      </c>
      <c r="V23" s="47">
        <v>12.001990961167369</v>
      </c>
      <c r="W23" s="48">
        <v>206.23028655781511</v>
      </c>
      <c r="X23" s="49">
        <f t="shared" si="2"/>
        <v>1129.631370310294</v>
      </c>
      <c r="Y23" s="50">
        <v>0.12633404096875661</v>
      </c>
      <c r="Z23" s="51">
        <v>1.3212590723677629</v>
      </c>
      <c r="AA23" s="52">
        <v>1.1114692512031654E-5</v>
      </c>
      <c r="AB23" s="52">
        <v>3.2112569605761858E-2</v>
      </c>
      <c r="AC23" s="52">
        <v>3.7523201920618868E-3</v>
      </c>
      <c r="AD23" s="53">
        <v>0.57688366251347656</v>
      </c>
      <c r="AE23" s="54">
        <f t="shared" si="3"/>
        <v>2.0603527803403319</v>
      </c>
      <c r="AF23" s="79">
        <f>SUM(AF24,AF25)</f>
        <v>1738</v>
      </c>
      <c r="AG23" s="80">
        <f>SUM(AG24,AG25)</f>
        <v>491611.734</v>
      </c>
    </row>
    <row r="24" spans="2:33" ht="25.5">
      <c r="B24" s="81" t="s">
        <v>65</v>
      </c>
      <c r="C24" s="82" t="s">
        <v>34</v>
      </c>
      <c r="D24" s="83">
        <v>78.817852001711856</v>
      </c>
      <c r="E24" s="84">
        <v>0.87655623857137299</v>
      </c>
      <c r="F24" s="84">
        <v>4.7413871921565578</v>
      </c>
      <c r="G24" s="84">
        <v>35.796424541882267</v>
      </c>
      <c r="H24" s="84">
        <v>0.7565653814729798</v>
      </c>
      <c r="I24" s="85">
        <v>32.602488036415984</v>
      </c>
      <c r="J24" s="86">
        <f t="shared" si="0"/>
        <v>153.59127339221101</v>
      </c>
      <c r="K24" s="87">
        <v>0.26445842897716221</v>
      </c>
      <c r="L24" s="88">
        <v>1.113196903085243E-2</v>
      </c>
      <c r="M24" s="88">
        <v>8.480527564875695E-2</v>
      </c>
      <c r="N24" s="88">
        <v>0.31624226743959849</v>
      </c>
      <c r="O24" s="88">
        <v>1.6739291133330739E-2</v>
      </c>
      <c r="P24" s="89">
        <v>0.45524841458195542</v>
      </c>
      <c r="Q24" s="90">
        <f t="shared" si="1"/>
        <v>1.1486256468116562</v>
      </c>
      <c r="R24" s="91">
        <v>153.58967917328599</v>
      </c>
      <c r="S24" s="92">
        <v>1.192266711231674</v>
      </c>
      <c r="T24" s="92">
        <v>14.68560230300943</v>
      </c>
      <c r="U24" s="92">
        <v>63.909534150348698</v>
      </c>
      <c r="V24" s="92">
        <v>0.95768002790246198</v>
      </c>
      <c r="W24" s="93">
        <v>54.37207485970206</v>
      </c>
      <c r="X24" s="94">
        <f t="shared" si="2"/>
        <v>288.70683722548029</v>
      </c>
      <c r="Y24" s="95">
        <v>1.6515581838695871E-2</v>
      </c>
      <c r="Z24" s="96">
        <v>0.63155565498190869</v>
      </c>
      <c r="AA24" s="97">
        <v>1.9452982142162394E-5</v>
      </c>
      <c r="AB24" s="97">
        <v>1.3709489164688947E-2</v>
      </c>
      <c r="AC24" s="97">
        <v>5.3884760533789832E-3</v>
      </c>
      <c r="AD24" s="98">
        <v>0.2769180640392172</v>
      </c>
      <c r="AE24" s="99">
        <f t="shared" si="3"/>
        <v>0.94410671906003185</v>
      </c>
      <c r="AF24" s="100">
        <v>654</v>
      </c>
      <c r="AG24" s="101">
        <v>309177.50099999999</v>
      </c>
    </row>
    <row r="25" spans="2:33" ht="15.75" thickBot="1">
      <c r="B25" s="102" t="s">
        <v>66</v>
      </c>
      <c r="C25" s="58" t="s">
        <v>67</v>
      </c>
      <c r="D25" s="59">
        <v>242.61957327284415</v>
      </c>
      <c r="E25" s="60">
        <v>2.173692119346029</v>
      </c>
      <c r="F25" s="60">
        <v>17.042926573612686</v>
      </c>
      <c r="G25" s="60">
        <v>86.294786493115126</v>
      </c>
      <c r="H25" s="60">
        <v>6.3353177934005105</v>
      </c>
      <c r="I25" s="61">
        <v>72.613153121430116</v>
      </c>
      <c r="J25" s="62">
        <f t="shared" si="0"/>
        <v>427.07944937374862</v>
      </c>
      <c r="K25" s="63">
        <v>0.81564993796856256</v>
      </c>
      <c r="L25" s="64">
        <v>3.3668944564776787E-2</v>
      </c>
      <c r="M25" s="64">
        <v>0.20529334932911875</v>
      </c>
      <c r="N25" s="64">
        <v>0.5599903370170044</v>
      </c>
      <c r="O25" s="64">
        <v>3.9221065302930423E-2</v>
      </c>
      <c r="P25" s="65">
        <v>0.52445840208654926</v>
      </c>
      <c r="Q25" s="66">
        <f t="shared" si="1"/>
        <v>2.1782820362689419</v>
      </c>
      <c r="R25" s="67">
        <v>463.0992309466435</v>
      </c>
      <c r="S25" s="68">
        <v>5.1723480704709477</v>
      </c>
      <c r="T25" s="68">
        <v>32.502791569802582</v>
      </c>
      <c r="U25" s="68">
        <v>177.24763986651385</v>
      </c>
      <c r="V25" s="68">
        <v>11.044310933264963</v>
      </c>
      <c r="W25" s="69">
        <v>151.85821169811354</v>
      </c>
      <c r="X25" s="70">
        <f t="shared" si="2"/>
        <v>840.92453308480935</v>
      </c>
      <c r="Y25" s="71">
        <v>0.21879286413272681</v>
      </c>
      <c r="Z25" s="72">
        <v>1.9019371005318735</v>
      </c>
      <c r="AA25" s="73">
        <v>4.094484320172296E-6</v>
      </c>
      <c r="AB25" s="73">
        <v>4.7606569190643287E-2</v>
      </c>
      <c r="AC25" s="73">
        <v>2.3748009056999315E-3</v>
      </c>
      <c r="AD25" s="74">
        <v>0.82943197219026255</v>
      </c>
      <c r="AE25" s="75">
        <f t="shared" si="3"/>
        <v>3.0001474014355263</v>
      </c>
      <c r="AF25" s="76">
        <v>1084</v>
      </c>
      <c r="AG25" s="77">
        <v>182434.23300000001</v>
      </c>
    </row>
    <row r="26" spans="2:33">
      <c r="B26" s="103" t="s">
        <v>68</v>
      </c>
      <c r="C26" s="104" t="s">
        <v>35</v>
      </c>
      <c r="D26" s="105">
        <v>16.959580309210747</v>
      </c>
      <c r="E26" s="106">
        <v>0.237294239254871</v>
      </c>
      <c r="F26" s="106">
        <v>1.4195818652676975</v>
      </c>
      <c r="G26" s="106">
        <v>12.455206677707261</v>
      </c>
      <c r="H26" s="106">
        <v>0.66824198908537191</v>
      </c>
      <c r="I26" s="107">
        <v>8.7842793789109823</v>
      </c>
      <c r="J26" s="108">
        <f t="shared" si="0"/>
        <v>40.524184459436931</v>
      </c>
      <c r="K26" s="109">
        <v>5.7176201220393241E-2</v>
      </c>
      <c r="L26" s="110">
        <v>3.2743884140445253E-3</v>
      </c>
      <c r="M26" s="110">
        <v>1.739449378132954E-2</v>
      </c>
      <c r="N26" s="110">
        <v>6.1604294717186647E-2</v>
      </c>
      <c r="O26" s="110">
        <v>1.0470040346333819E-3</v>
      </c>
      <c r="P26" s="111">
        <v>6.7986351157595229E-2</v>
      </c>
      <c r="Q26" s="112">
        <f t="shared" si="1"/>
        <v>0.20848273332518252</v>
      </c>
      <c r="R26" s="113">
        <v>52.191669938121905</v>
      </c>
      <c r="S26" s="114">
        <v>0.57619533359588782</v>
      </c>
      <c r="T26" s="114">
        <v>4.8053598759143732</v>
      </c>
      <c r="U26" s="114">
        <v>55.012475596905794</v>
      </c>
      <c r="V26" s="114">
        <v>2.3127230582561276</v>
      </c>
      <c r="W26" s="115">
        <v>38.437376656229382</v>
      </c>
      <c r="X26" s="116">
        <f t="shared" si="2"/>
        <v>153.33580045902349</v>
      </c>
      <c r="Y26" s="117"/>
      <c r="Z26" s="118">
        <v>3.6900779139945094E-4</v>
      </c>
      <c r="AA26" s="119">
        <v>1.000322326082849E-4</v>
      </c>
      <c r="AB26" s="119"/>
      <c r="AC26" s="119"/>
      <c r="AD26" s="120">
        <v>2.0673328072378877E-4</v>
      </c>
      <c r="AE26" s="121">
        <f t="shared" si="3"/>
        <v>6.7577330473152458E-4</v>
      </c>
      <c r="AF26" s="79">
        <f>SUM(AF27,AF28)</f>
        <v>448095</v>
      </c>
      <c r="AG26" s="80">
        <f>SUM(AG27,AG28)</f>
        <v>1759770.6510000001</v>
      </c>
    </row>
    <row r="27" spans="2:33" ht="25.5">
      <c r="B27" s="81" t="s">
        <v>65</v>
      </c>
      <c r="C27" s="82" t="s">
        <v>69</v>
      </c>
      <c r="D27" s="83">
        <v>15.533162471306852</v>
      </c>
      <c r="E27" s="84">
        <v>0.27133019491888105</v>
      </c>
      <c r="F27" s="84">
        <v>1.3643981247325214</v>
      </c>
      <c r="G27" s="84">
        <v>3.9634040773450572</v>
      </c>
      <c r="H27" s="84">
        <v>0.47626736178656187</v>
      </c>
      <c r="I27" s="85">
        <v>3.9562405166712056</v>
      </c>
      <c r="J27" s="86">
        <f t="shared" si="0"/>
        <v>25.564802746761078</v>
      </c>
      <c r="K27" s="87">
        <v>4.7543088355444893E-2</v>
      </c>
      <c r="L27" s="88">
        <v>3.341049682916391E-3</v>
      </c>
      <c r="M27" s="88">
        <v>1.5873633428004512E-2</v>
      </c>
      <c r="N27" s="88">
        <v>2.7885849900789791E-2</v>
      </c>
      <c r="O27" s="88">
        <v>5.981792008714936E-4</v>
      </c>
      <c r="P27" s="89">
        <v>3.6629965373691786E-2</v>
      </c>
      <c r="Q27" s="90">
        <f t="shared" si="1"/>
        <v>0.13187176594171887</v>
      </c>
      <c r="R27" s="91">
        <v>20.96520013158861</v>
      </c>
      <c r="S27" s="92">
        <v>0.33223495948042892</v>
      </c>
      <c r="T27" s="92">
        <v>1.6268071653971432</v>
      </c>
      <c r="U27" s="92">
        <v>5.1885020747258768</v>
      </c>
      <c r="V27" s="92">
        <v>0.59288556622389077</v>
      </c>
      <c r="W27" s="93">
        <v>5.2538058437631827</v>
      </c>
      <c r="X27" s="94">
        <f t="shared" si="2"/>
        <v>33.959435741179128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204948</v>
      </c>
      <c r="AG27" s="101">
        <v>688369.85800000001</v>
      </c>
    </row>
    <row r="28" spans="2:33" ht="15.75" thickBot="1">
      <c r="B28" s="102" t="s">
        <v>66</v>
      </c>
      <c r="C28" s="26" t="s">
        <v>36</v>
      </c>
      <c r="D28" s="123">
        <v>18.160516068803716</v>
      </c>
      <c r="E28" s="124">
        <v>0.2086385430186995</v>
      </c>
      <c r="F28" s="124">
        <v>1.4660423942906511</v>
      </c>
      <c r="G28" s="124">
        <v>19.604661160950084</v>
      </c>
      <c r="H28" s="124">
        <v>0.82987008201252088</v>
      </c>
      <c r="I28" s="125">
        <v>12.849122347285972</v>
      </c>
      <c r="J28" s="126">
        <f t="shared" si="0"/>
        <v>53.118850596361639</v>
      </c>
      <c r="K28" s="127">
        <v>6.5286552485147253E-2</v>
      </c>
      <c r="L28" s="128">
        <v>3.2182646756554246E-3</v>
      </c>
      <c r="M28" s="128">
        <v>1.8674942984305842E-2</v>
      </c>
      <c r="N28" s="128">
        <v>8.9992670873066893E-2</v>
      </c>
      <c r="O28" s="128">
        <v>1.4248805434199589E-3</v>
      </c>
      <c r="P28" s="129">
        <v>9.4386052548611765E-2</v>
      </c>
      <c r="Q28" s="130">
        <f t="shared" si="1"/>
        <v>0.27298336411020718</v>
      </c>
      <c r="R28" s="131">
        <v>31.226469806532961</v>
      </c>
      <c r="S28" s="132">
        <v>0.24396037411545721</v>
      </c>
      <c r="T28" s="132">
        <v>3.1785527105172475</v>
      </c>
      <c r="U28" s="132">
        <v>49.823973522180118</v>
      </c>
      <c r="V28" s="132">
        <v>1.7198374920322415</v>
      </c>
      <c r="W28" s="133">
        <v>33.183570812466442</v>
      </c>
      <c r="X28" s="134">
        <f t="shared" si="2"/>
        <v>119.37636471784447</v>
      </c>
      <c r="Y28" s="135"/>
      <c r="Z28" s="136">
        <v>6.7968439714860107E-4</v>
      </c>
      <c r="AA28" s="137">
        <v>1.8425179440775331E-4</v>
      </c>
      <c r="AB28" s="137"/>
      <c r="AC28" s="137"/>
      <c r="AD28" s="138">
        <v>3.807870417760235E-4</v>
      </c>
      <c r="AE28" s="139">
        <f t="shared" si="3"/>
        <v>1.2447232333323778E-3</v>
      </c>
      <c r="AF28" s="140">
        <v>243147</v>
      </c>
      <c r="AG28" s="141">
        <v>1071400.7930000001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184.70710562292294</v>
      </c>
      <c r="E29" s="145">
        <f t="shared" si="4"/>
        <v>1.8180791588400707</v>
      </c>
      <c r="F29" s="145">
        <f t="shared" si="4"/>
        <v>12.839603872358872</v>
      </c>
      <c r="G29" s="145">
        <f t="shared" si="4"/>
        <v>75.91010658990119</v>
      </c>
      <c r="H29" s="145">
        <f t="shared" si="4"/>
        <v>4.4535705949694897</v>
      </c>
      <c r="I29" s="145">
        <f t="shared" si="4"/>
        <v>64.17918884974047</v>
      </c>
      <c r="J29" s="146">
        <f>SUM(D29:I29)</f>
        <v>343.90765468873303</v>
      </c>
      <c r="K29" s="147">
        <f t="shared" ref="K29:P29" si="5">SUM(K21,K22,K23,K26)</f>
        <v>0.62088228429160508</v>
      </c>
      <c r="L29" s="148">
        <f t="shared" si="5"/>
        <v>2.6641917951339876E-2</v>
      </c>
      <c r="M29" s="148">
        <f t="shared" si="5"/>
        <v>0.16761400895844217</v>
      </c>
      <c r="N29" s="148">
        <f t="shared" si="5"/>
        <v>0.52138800280090258</v>
      </c>
      <c r="O29" s="148">
        <f t="shared" si="5"/>
        <v>2.9991886274466216E-2</v>
      </c>
      <c r="P29" s="148">
        <f t="shared" si="5"/>
        <v>0.57654799879961316</v>
      </c>
      <c r="Q29" s="149">
        <f t="shared" si="1"/>
        <v>1.9430660990763691</v>
      </c>
      <c r="R29" s="150">
        <f t="shared" ref="R29:W29" si="6">SUM(R21,R22,R23,R26)</f>
        <v>668.88058005805181</v>
      </c>
      <c r="S29" s="151">
        <f t="shared" si="6"/>
        <v>6.9408101152985031</v>
      </c>
      <c r="T29" s="151">
        <f t="shared" si="6"/>
        <v>51.993753748726803</v>
      </c>
      <c r="U29" s="151">
        <f t="shared" si="6"/>
        <v>303.07309561436489</v>
      </c>
      <c r="V29" s="151">
        <f t="shared" si="6"/>
        <v>14.314714019423496</v>
      </c>
      <c r="W29" s="151">
        <f t="shared" si="6"/>
        <v>246.49396724587399</v>
      </c>
      <c r="X29" s="152">
        <f t="shared" si="2"/>
        <v>1291.6969208017397</v>
      </c>
      <c r="Y29" s="153">
        <f t="shared" ref="Y29:AD29" si="7">SUM(Y21,Y22,Y23,Y26)</f>
        <v>0.12633404096875661</v>
      </c>
      <c r="Z29" s="154">
        <f t="shared" si="7"/>
        <v>1.3216280801591622</v>
      </c>
      <c r="AA29" s="154">
        <f t="shared" si="7"/>
        <v>1.1114692512031654E-4</v>
      </c>
      <c r="AB29" s="154">
        <f t="shared" si="7"/>
        <v>3.2112569605761858E-2</v>
      </c>
      <c r="AC29" s="154">
        <f t="shared" si="7"/>
        <v>3.7523201920618868E-3</v>
      </c>
      <c r="AD29" s="154">
        <f t="shared" si="7"/>
        <v>0.57709039579420029</v>
      </c>
      <c r="AE29" s="155">
        <f t="shared" si="3"/>
        <v>2.061028553645063</v>
      </c>
      <c r="AF29" s="156">
        <f>SUM(AF21,AF22,AF23,AF26)</f>
        <v>449855</v>
      </c>
      <c r="AG29" s="157">
        <f>SUM(AG21,AG22,AG23,AG26)</f>
        <v>2425435.0320000001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31"/>
      <c r="H31" s="231"/>
      <c r="I31" s="231"/>
      <c r="J31" s="231"/>
      <c r="K31" s="231"/>
      <c r="L31" s="161"/>
      <c r="M31" s="161"/>
      <c r="N31" s="161"/>
      <c r="O31" s="161"/>
      <c r="P31" s="161"/>
      <c r="Q31" s="161"/>
      <c r="R31" s="161"/>
      <c r="S31" s="161"/>
      <c r="T31" s="161"/>
      <c r="U31" s="232" t="s">
        <v>92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33" t="s">
        <v>89</v>
      </c>
      <c r="G34" s="233"/>
      <c r="H34" s="233"/>
      <c r="I34" s="233"/>
      <c r="J34" s="233"/>
      <c r="K34" s="233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225" t="s">
        <v>76</v>
      </c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226" t="s">
        <v>86</v>
      </c>
      <c r="F36" s="226"/>
      <c r="G36" s="226"/>
      <c r="H36" s="226"/>
      <c r="I36" s="226"/>
      <c r="J36" s="226"/>
      <c r="K36" s="226"/>
      <c r="L36" s="162"/>
      <c r="M36" s="162" t="s">
        <v>79</v>
      </c>
      <c r="N36" s="226" t="s">
        <v>87</v>
      </c>
      <c r="O36" s="226"/>
      <c r="P36" s="226"/>
      <c r="Q36" s="226"/>
      <c r="R36" s="226"/>
      <c r="S36" s="226"/>
      <c r="T36" s="162"/>
      <c r="U36" s="162" t="s">
        <v>80</v>
      </c>
      <c r="V36" s="162"/>
      <c r="W36" s="162"/>
      <c r="X36" s="227" t="s">
        <v>88</v>
      </c>
      <c r="Y36" s="228"/>
      <c r="Z36" s="228"/>
      <c r="AA36" s="228"/>
      <c r="AB36" s="228"/>
      <c r="AC36" s="228"/>
      <c r="AD36" s="228"/>
      <c r="AE36" s="228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2022-07-19T11:22:58Z</dcterms:modified>
</cp:coreProperties>
</file>