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AE29" i="1" s="1"/>
  <c r="Z29" i="1"/>
  <c r="Y29" i="1"/>
  <c r="W29" i="1"/>
  <c r="V29" i="1"/>
  <c r="U29" i="1"/>
  <c r="T29" i="1"/>
  <c r="S29" i="1"/>
  <c r="X29" i="1" s="1"/>
  <c r="R29" i="1"/>
  <c r="P29" i="1"/>
  <c r="O29" i="1"/>
  <c r="N29" i="1"/>
  <c r="M29" i="1"/>
  <c r="L29" i="1"/>
  <c r="K29" i="1"/>
  <c r="Q29" i="1" s="1"/>
  <c r="I29" i="1"/>
  <c r="H29" i="1"/>
  <c r="G29" i="1"/>
  <c r="F29" i="1"/>
  <c r="E29" i="1"/>
  <c r="D29" i="1"/>
  <c r="J29" i="1" s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<sst xmlns="http://schemas.openxmlformats.org/spreadsheetml/2006/main" count="127" uniqueCount="93">
  <si>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</si>
  <si>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</si>
  <si>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</si>
  <si>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</si>
  <si>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</si>
  <si>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</si>
  <si>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</si>
  <si>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</si>
  <si>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</si>
  <si>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</si>
  <si>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</si>
  <si>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</si>
  <si>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</si>
  <si>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</si>
  <si>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</si>
  <si>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</si>
  <si>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</si>
  <si>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</si>
  <si>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</si>
  <si>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</si>
  <si>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</si>
  <si>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</si>
  <si>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</si>
  <si>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</si>
  <si>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</si>
  <si>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</si>
  <si>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</si>
  <si>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</si>
  <si>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</si>
  <si>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</si>
  <si>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</si>
  <si>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</si>
  <si>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</si>
  <si>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</si>
  <si>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</si>
  <si>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</si>
  <si>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</si>
  <si>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</si>
  <si>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</si>
  <si>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</si>
  <si>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</si>
  <si>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</si>
  <si>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</si>
  <si>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</si>
  <si>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</si>
  <si>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</si>
  <si>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</si>
  <si>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</si>
  <si>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</si>
  <si>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</si>
  <si>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</si>
  <si>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</si>
  <si>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</si>
  <si>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</si>
  <si>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</si>
  <si>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</si>
  <si>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</si>
  <si>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</si>
  <si>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</si>
  <si>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</si>
  <si>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</si>
  <si>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</si>
  <si>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</si>
  <si>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</si>
  <si>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</si>
  <si>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</si>
  <si>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</si>
  <si>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</si>
  <si>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</si>
  <si>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</si>
  <si>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</si>
  <si>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</si>
  <si>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</si>
  <si>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</si>
  <si>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</si>
  <si>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</si>
  <si>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</si>
  <si>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</si>
  <si>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</si>
  <si>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</si>
  <si>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</si>
  <si>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</si>
  <si>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</si>
  <si>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</si>
  <si>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</si>
  <si>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</si>
  <si>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</si>
  <si>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</si>
  <si>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</si>
  <si>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Красінський І.В.</t>
  </si>
  <si>
    <t>Туровський В.О.</t>
  </si>
  <si>
    <t>2022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</si>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</sst>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activeCell="A2" sqref="A2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92</v>
      </c>
      <c r="P5" s="235"/>
      <c r="Q5" s="235"/>
      <c r="R5" s="5"/>
      <c r="S5" s="192" t="s">
        <v>91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7" t="s">
        <v>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81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1" t="s">
        <v>14</v>
      </c>
      <c r="C17" s="224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2"/>
      <c r="C18" s="225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8">
      <c r="B19" s="223"/>
      <c r="C19" s="226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>
        <v>0.23488561819083123</v>
      </c>
      <c r="I21" s="40">
        <v>0.64485065121272944</v>
      </c>
      <c r="J21" s="41">
        <f t="shared" ref="J21:J28" si="0">SUM(D21:I21)</f>
        <v>0.87973626940356064</v>
      </c>
      <c r="K21" s="42"/>
      <c r="L21" s="43"/>
      <c r="M21" s="43"/>
      <c r="N21" s="43"/>
      <c r="O21" s="43">
        <v>1.4680351136926952E-2</v>
      </c>
      <c r="P21" s="44">
        <v>9.4830978119519044E-3</v>
      </c>
      <c r="Q21" s="45">
        <f t="shared" ref="Q21:Q29" si="1">SUM(K21:P21)</f>
        <v>2.4163448948878855E-2</v>
      </c>
      <c r="R21" s="46"/>
      <c r="S21" s="47"/>
      <c r="T21" s="47"/>
      <c r="U21" s="47"/>
      <c r="V21" s="47">
        <v>0.60842866992178002</v>
      </c>
      <c r="W21" s="48">
        <v>1.30152249294449</v>
      </c>
      <c r="X21" s="49">
        <f t="shared" ref="X21:X29" si="2">SUM(R21:W21)</f>
        <v>1.90995116286627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14351.52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/>
      <c r="I22" s="61"/>
      <c r="J22" s="62">
        <f t="shared" si="0"/>
        <v>0</v>
      </c>
      <c r="K22" s="63"/>
      <c r="L22" s="64"/>
      <c r="M22" s="64"/>
      <c r="N22" s="64"/>
      <c r="O22" s="64"/>
      <c r="P22" s="65"/>
      <c r="Q22" s="66">
        <f t="shared" si="1"/>
        <v>0</v>
      </c>
      <c r="R22" s="67"/>
      <c r="S22" s="68"/>
      <c r="T22" s="68"/>
      <c r="U22" s="68"/>
      <c r="V22" s="68"/>
      <c r="W22" s="69"/>
      <c r="X22" s="70">
        <f t="shared" si="2"/>
        <v>0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15</v>
      </c>
      <c r="AG22" s="77">
        <v>159701.12700000001</v>
      </c>
    </row>
    <row r="23" spans="2:33">
      <c r="B23" s="78" t="s">
        <v>63</v>
      </c>
      <c r="C23" s="37" t="s">
        <v>64</v>
      </c>
      <c r="D23" s="38">
        <v>55.126174550353113</v>
      </c>
      <c r="E23" s="39">
        <v>1.5240467441586474</v>
      </c>
      <c r="F23" s="39">
        <v>15.000337888154576</v>
      </c>
      <c r="G23" s="39">
        <v>103.6912324692733</v>
      </c>
      <c r="H23" s="39">
        <v>8.4526878780401606</v>
      </c>
      <c r="I23" s="40">
        <v>47.009892120314859</v>
      </c>
      <c r="J23" s="41">
        <f>SUM(D23:I23)</f>
        <v>230.80437165029468</v>
      </c>
      <c r="K23" s="42">
        <v>0.25010392283701566</v>
      </c>
      <c r="L23" s="43">
        <v>3.0996792285479923E-2</v>
      </c>
      <c r="M23" s="43">
        <v>0.20164364803613624</v>
      </c>
      <c r="N23" s="43">
        <v>0.58009616474715076</v>
      </c>
      <c r="O23" s="43">
        <v>3.4506827785965637E-2</v>
      </c>
      <c r="P23" s="44">
        <v>0.41735189050645433</v>
      </c>
      <c r="Q23" s="45">
        <f t="shared" si="1"/>
        <v>1.5146992461982027</v>
      </c>
      <c r="R23" s="46">
        <v>246.70890424467717</v>
      </c>
      <c r="S23" s="47">
        <v>4.2863075666114767</v>
      </c>
      <c r="T23" s="47">
        <v>73.481740407799222</v>
      </c>
      <c r="U23" s="47">
        <v>417.06696719359428</v>
      </c>
      <c r="V23" s="47">
        <v>40.205480168333871</v>
      </c>
      <c r="W23" s="48">
        <v>188.8500068278621</v>
      </c>
      <c r="X23" s="49">
        <f t="shared" si="2"/>
        <v>970.59940640887817</v>
      </c>
      <c r="Y23" s="50">
        <v>5.1561287798458609E-2</v>
      </c>
      <c r="Z23" s="51">
        <v>0.89207140999393131</v>
      </c>
      <c r="AA23" s="52"/>
      <c r="AB23" s="52">
        <v>7.4784429580329576E-2</v>
      </c>
      <c r="AC23" s="52"/>
      <c r="AD23" s="53">
        <v>0.70419670425672387</v>
      </c>
      <c r="AE23" s="54">
        <f t="shared" si="3"/>
        <v>1.7226138316294433</v>
      </c>
      <c r="AF23" s="79">
        <f>SUM(AF24,AF25)</f>
        <v>1736</v>
      </c>
      <c r="AG23" s="80">
        <f>SUM(AG24,AG25)</f>
        <v>491611.734</v>
      </c>
    </row>
    <row r="24" spans="2:33" ht="25.5">
      <c r="B24" s="81" t="s">
        <v>65</v>
      </c>
      <c r="C24" s="82" t="s">
        <v>34</v>
      </c>
      <c r="D24" s="83">
        <v>29.330081411522112</v>
      </c>
      <c r="E24" s="84">
        <v>0.51435157716586744</v>
      </c>
      <c r="F24" s="84">
        <v>8.4482594274931664</v>
      </c>
      <c r="G24" s="84">
        <v>23.618392000855941</v>
      </c>
      <c r="H24" s="84">
        <v>1.0961910690490317</v>
      </c>
      <c r="I24" s="85">
        <v>25.671625604264136</v>
      </c>
      <c r="J24" s="86">
        <f t="shared" si="0"/>
        <v>88.678901090350251</v>
      </c>
      <c r="K24" s="87">
        <v>0.13864761552752136</v>
      </c>
      <c r="L24" s="88">
        <v>3.9392671990351224E-3</v>
      </c>
      <c r="M24" s="88">
        <v>0.16785168902160275</v>
      </c>
      <c r="N24" s="88">
        <v>0.26566223458579336</v>
      </c>
      <c r="O24" s="88">
        <v>2.7618640028790692E-2</v>
      </c>
      <c r="P24" s="89">
        <v>0.36576339107683031</v>
      </c>
      <c r="Q24" s="90">
        <f t="shared" si="1"/>
        <v>0.96948283743957353</v>
      </c>
      <c r="R24" s="91">
        <v>75.236941193481556</v>
      </c>
      <c r="S24" s="92">
        <v>0.56525460782326142</v>
      </c>
      <c r="T24" s="92">
        <v>16.789377020765929</v>
      </c>
      <c r="U24" s="92">
        <v>41.908723588807426</v>
      </c>
      <c r="V24" s="92">
        <v>3.0809815031155354</v>
      </c>
      <c r="W24" s="93">
        <v>37.01905110830694</v>
      </c>
      <c r="X24" s="94">
        <f t="shared" si="2"/>
        <v>174.60032902230066</v>
      </c>
      <c r="Y24" s="95">
        <v>1.2999581756815905E-2</v>
      </c>
      <c r="Z24" s="96">
        <v>0.47730301232358407</v>
      </c>
      <c r="AA24" s="97"/>
      <c r="AB24" s="97">
        <v>2.3674509536917257E-2</v>
      </c>
      <c r="AC24" s="97"/>
      <c r="AD24" s="98">
        <v>0.31640096876793339</v>
      </c>
      <c r="AE24" s="99">
        <f t="shared" si="3"/>
        <v>0.83037807238525074</v>
      </c>
      <c r="AF24" s="100">
        <v>652</v>
      </c>
      <c r="AG24" s="101">
        <v>309177.50099999999</v>
      </c>
    </row>
    <row r="25" spans="2:33" ht="15.75" thickBot="1">
      <c r="B25" s="102" t="s">
        <v>66</v>
      </c>
      <c r="C25" s="58" t="s">
        <v>67</v>
      </c>
      <c r="D25" s="59">
        <v>76.844319517178405</v>
      </c>
      <c r="E25" s="60">
        <v>2.3741253157871034</v>
      </c>
      <c r="F25" s="60">
        <v>20.516637937035021</v>
      </c>
      <c r="G25" s="60">
        <v>171.10584241967646</v>
      </c>
      <c r="H25" s="60">
        <v>14.646240649221435</v>
      </c>
      <c r="I25" s="61">
        <v>64.974921283538947</v>
      </c>
      <c r="J25" s="62">
        <f t="shared" si="0"/>
        <v>350.46208712243742</v>
      </c>
      <c r="K25" s="63">
        <v>0.34394077737879303</v>
      </c>
      <c r="L25" s="64">
        <v>5.3776957061142931E-2</v>
      </c>
      <c r="M25" s="64">
        <v>0.23009364085640235</v>
      </c>
      <c r="N25" s="64">
        <v>0.8448231387497902</v>
      </c>
      <c r="O25" s="64">
        <v>4.0306103647776079E-2</v>
      </c>
      <c r="P25" s="65">
        <v>0.46078507642354982</v>
      </c>
      <c r="Q25" s="66">
        <f t="shared" si="1"/>
        <v>1.9737256941174546</v>
      </c>
      <c r="R25" s="67">
        <v>171.47196305119351</v>
      </c>
      <c r="S25" s="68">
        <v>3.7210529587882055</v>
      </c>
      <c r="T25" s="68">
        <v>56.692363387033211</v>
      </c>
      <c r="U25" s="68">
        <v>375.15824360478774</v>
      </c>
      <c r="V25" s="68">
        <v>37.124498665218169</v>
      </c>
      <c r="W25" s="69">
        <v>151.83095571955593</v>
      </c>
      <c r="X25" s="70">
        <f t="shared" si="2"/>
        <v>795.9990773865768</v>
      </c>
      <c r="Y25" s="71">
        <v>8.4027007218575853E-2</v>
      </c>
      <c r="Z25" s="72">
        <v>1.2412715830504728</v>
      </c>
      <c r="AA25" s="73"/>
      <c r="AB25" s="73">
        <v>0.11781469182863764</v>
      </c>
      <c r="AC25" s="73"/>
      <c r="AD25" s="74">
        <v>1.0306881599796913</v>
      </c>
      <c r="AE25" s="75">
        <f t="shared" si="3"/>
        <v>2.4738014420773773</v>
      </c>
      <c r="AF25" s="76">
        <v>1084</v>
      </c>
      <c r="AG25" s="77">
        <v>182434.23300000001</v>
      </c>
    </row>
    <row r="26" spans="2:33">
      <c r="B26" s="103" t="s">
        <v>68</v>
      </c>
      <c r="C26" s="104" t="s">
        <v>35</v>
      </c>
      <c r="D26" s="105">
        <v>9.9851840490115666</v>
      </c>
      <c r="E26" s="106">
        <v>0.27038165800828273</v>
      </c>
      <c r="F26" s="106">
        <v>2.8492974371628064</v>
      </c>
      <c r="G26" s="106">
        <v>13.848214861299136</v>
      </c>
      <c r="H26" s="106">
        <v>0.35519380775497772</v>
      </c>
      <c r="I26" s="107">
        <v>7.4115811164980556</v>
      </c>
      <c r="J26" s="108">
        <f t="shared" si="0"/>
        <v>34.719852929734827</v>
      </c>
      <c r="K26" s="109">
        <v>4.1095646800176945E-2</v>
      </c>
      <c r="L26" s="110">
        <v>2.5830660237899936E-3</v>
      </c>
      <c r="M26" s="110">
        <v>4.1515784045010259E-2</v>
      </c>
      <c r="N26" s="110">
        <v>7.1783449260091628E-2</v>
      </c>
      <c r="O26" s="110">
        <v>1.7250079470404777E-3</v>
      </c>
      <c r="P26" s="111">
        <v>6.4612217768915625E-2</v>
      </c>
      <c r="Q26" s="112">
        <f t="shared" si="1"/>
        <v>0.22331517184502495</v>
      </c>
      <c r="R26" s="113">
        <v>31.309061623099012</v>
      </c>
      <c r="S26" s="114">
        <v>0.6496139009841484</v>
      </c>
      <c r="T26" s="114">
        <v>10.276694305102547</v>
      </c>
      <c r="U26" s="114">
        <v>52.796665173016791</v>
      </c>
      <c r="V26" s="114">
        <v>1.0504473811409782</v>
      </c>
      <c r="W26" s="115">
        <v>28.968648136819731</v>
      </c>
      <c r="X26" s="116">
        <f t="shared" si="2"/>
        <v>125.05113052016321</v>
      </c>
      <c r="Y26" s="117"/>
      <c r="Z26" s="118">
        <v>6.0019606404758889E-5</v>
      </c>
      <c r="AA26" s="119">
        <v>2.4897021916048132E-4</v>
      </c>
      <c r="AB26" s="119"/>
      <c r="AC26" s="119"/>
      <c r="AD26" s="120">
        <v>1.1114741926807201E-4</v>
      </c>
      <c r="AE26" s="121">
        <f t="shared" si="3"/>
        <v>4.2013724483331221E-4</v>
      </c>
      <c r="AF26" s="79">
        <f>SUM(AF27,AF28)</f>
        <v>448095</v>
      </c>
      <c r="AG26" s="80">
        <f>SUM(AG27,AG28)</f>
        <v>1759770.6510000001</v>
      </c>
    </row>
    <row r="27" spans="2:33" ht="25.5">
      <c r="B27" s="81" t="s">
        <v>65</v>
      </c>
      <c r="C27" s="82" t="s">
        <v>69</v>
      </c>
      <c r="D27" s="83">
        <v>7.3239682524243515</v>
      </c>
      <c r="E27" s="84">
        <v>0.16471000184805129</v>
      </c>
      <c r="F27" s="84">
        <v>2.613689196681289</v>
      </c>
      <c r="G27" s="84">
        <v>7.5530925679158845</v>
      </c>
      <c r="H27" s="84">
        <v>7.0221085292429805E-2</v>
      </c>
      <c r="I27" s="85">
        <v>3.990798649949908</v>
      </c>
      <c r="J27" s="86">
        <f t="shared" si="0"/>
        <v>21.716479754111916</v>
      </c>
      <c r="K27" s="87">
        <v>2.9636906556691406E-2</v>
      </c>
      <c r="L27" s="88">
        <v>1.9210006711344117E-3</v>
      </c>
      <c r="M27" s="88">
        <v>3.7286866191360846E-2</v>
      </c>
      <c r="N27" s="88">
        <v>4.449912947058194E-2</v>
      </c>
      <c r="O27" s="88">
        <v>1.6340663936738288E-3</v>
      </c>
      <c r="P27" s="89">
        <v>3.8906342706519728E-2</v>
      </c>
      <c r="Q27" s="90">
        <f t="shared" si="1"/>
        <v>0.15388431198996216</v>
      </c>
      <c r="R27" s="91">
        <v>10.522520165424712</v>
      </c>
      <c r="S27" s="92">
        <v>0.1914297457310743</v>
      </c>
      <c r="T27" s="92">
        <v>4.0093287107310358</v>
      </c>
      <c r="U27" s="92">
        <v>9.3467679052028494</v>
      </c>
      <c r="V27" s="92">
        <v>9.1809796411645592E-2</v>
      </c>
      <c r="W27" s="93">
        <v>5.5979133691490626</v>
      </c>
      <c r="X27" s="94">
        <f t="shared" si="2"/>
        <v>29.75976969265038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204948</v>
      </c>
      <c r="AG27" s="101">
        <v>688369.85800000001</v>
      </c>
    </row>
    <row r="28" spans="2:33" ht="15.75" thickBot="1">
      <c r="B28" s="102" t="s">
        <v>66</v>
      </c>
      <c r="C28" s="26" t="s">
        <v>36</v>
      </c>
      <c r="D28" s="123">
        <v>12.225704353665177</v>
      </c>
      <c r="E28" s="124">
        <v>0.3593483218756014</v>
      </c>
      <c r="F28" s="124">
        <v>3.0476597974868054</v>
      </c>
      <c r="G28" s="124">
        <v>19.148179387547035</v>
      </c>
      <c r="H28" s="124">
        <v>0.59511691799976252</v>
      </c>
      <c r="I28" s="125">
        <v>10.291592795345391</v>
      </c>
      <c r="J28" s="126">
        <f t="shared" si="0"/>
        <v>45.667601573919768</v>
      </c>
      <c r="K28" s="127">
        <v>5.0742944179895264E-2</v>
      </c>
      <c r="L28" s="128">
        <v>3.140469473572151E-3</v>
      </c>
      <c r="M28" s="128">
        <v>4.5076177880776808E-2</v>
      </c>
      <c r="N28" s="128">
        <v>9.4754556137427268E-2</v>
      </c>
      <c r="O28" s="128">
        <v>1.8015731008758102E-3</v>
      </c>
      <c r="P28" s="129">
        <v>8.6254406688749591E-2</v>
      </c>
      <c r="Q28" s="130">
        <f t="shared" si="1"/>
        <v>0.28177012746129693</v>
      </c>
      <c r="R28" s="131">
        <v>20.786541457674108</v>
      </c>
      <c r="S28" s="132">
        <v>0.45818415525307371</v>
      </c>
      <c r="T28" s="132">
        <v>6.2673655943715172</v>
      </c>
      <c r="U28" s="132">
        <v>43.449897267813647</v>
      </c>
      <c r="V28" s="132">
        <v>0.95863758472933114</v>
      </c>
      <c r="W28" s="133">
        <v>23.370734767670548</v>
      </c>
      <c r="X28" s="134">
        <f t="shared" si="2"/>
        <v>95.291360827512221</v>
      </c>
      <c r="Y28" s="135"/>
      <c r="Z28" s="136">
        <v>1.1055107664465199E-4</v>
      </c>
      <c r="AA28" s="137">
        <v>4.5858224385929714E-4</v>
      </c>
      <c r="AB28" s="137"/>
      <c r="AC28" s="137"/>
      <c r="AD28" s="138">
        <v>2.0472421600861479E-4</v>
      </c>
      <c r="AE28" s="139">
        <f t="shared" si="3"/>
        <v>7.7385753651256395E-4</v>
      </c>
      <c r="AF28" s="140">
        <v>243147</v>
      </c>
      <c r="AG28" s="141">
        <v>1071400.7930000001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65.111358599364678</v>
      </c>
      <c r="E29" s="145">
        <f t="shared" si="4"/>
        <v>1.7944284021669301</v>
      </c>
      <c r="F29" s="145">
        <f t="shared" si="4"/>
        <v>17.849635325317383</v>
      </c>
      <c r="G29" s="145">
        <f t="shared" si="4"/>
        <v>117.53944733057244</v>
      </c>
      <c r="H29" s="145">
        <f t="shared" si="4"/>
        <v>9.0427673039859702</v>
      </c>
      <c r="I29" s="145">
        <f t="shared" si="4"/>
        <v>55.066323888025643</v>
      </c>
      <c r="J29" s="146">
        <f>SUM(D29:I29)</f>
        <v>266.40396084943308</v>
      </c>
      <c r="K29" s="147">
        <f t="shared" ref="K29:P29" si="5">SUM(K21,K22,K23,K26)</f>
        <v>0.29119956963719262</v>
      </c>
      <c r="L29" s="148">
        <f t="shared" si="5"/>
        <v>3.3579858309269919E-2</v>
      </c>
      <c r="M29" s="148">
        <f t="shared" si="5"/>
        <v>0.24315943208114649</v>
      </c>
      <c r="N29" s="148">
        <f t="shared" si="5"/>
        <v>0.65187961400724237</v>
      </c>
      <c r="O29" s="148">
        <f t="shared" si="5"/>
        <v>5.0912186869933061E-2</v>
      </c>
      <c r="P29" s="148">
        <f t="shared" si="5"/>
        <v>0.49144720608732184</v>
      </c>
      <c r="Q29" s="149">
        <f t="shared" si="1"/>
        <v>1.7621778669921064</v>
      </c>
      <c r="R29" s="150">
        <f t="shared" ref="R29:W29" si="6">SUM(R21,R22,R23,R26)</f>
        <v>278.01796586777618</v>
      </c>
      <c r="S29" s="151">
        <f t="shared" si="6"/>
        <v>4.9359214675956249</v>
      </c>
      <c r="T29" s="151">
        <f t="shared" si="6"/>
        <v>83.758434712901774</v>
      </c>
      <c r="U29" s="151">
        <f t="shared" si="6"/>
        <v>469.86363236661106</v>
      </c>
      <c r="V29" s="151">
        <f t="shared" si="6"/>
        <v>41.864356219396626</v>
      </c>
      <c r="W29" s="151">
        <f t="shared" si="6"/>
        <v>219.12017745762631</v>
      </c>
      <c r="X29" s="152">
        <f t="shared" si="2"/>
        <v>1097.5604880919075</v>
      </c>
      <c r="Y29" s="153">
        <f t="shared" ref="Y29:AD29" si="7">SUM(Y21,Y22,Y23,Y26)</f>
        <v>5.1561287798458609E-2</v>
      </c>
      <c r="Z29" s="154">
        <f t="shared" si="7"/>
        <v>0.89213142960033609</v>
      </c>
      <c r="AA29" s="154">
        <f t="shared" si="7"/>
        <v>2.4897021916048132E-4</v>
      </c>
      <c r="AB29" s="154">
        <f t="shared" si="7"/>
        <v>7.4784429580329576E-2</v>
      </c>
      <c r="AC29" s="154">
        <f t="shared" si="7"/>
        <v>0</v>
      </c>
      <c r="AD29" s="154">
        <f t="shared" si="7"/>
        <v>0.70430785167599197</v>
      </c>
      <c r="AE29" s="155">
        <f t="shared" si="3"/>
        <v>1.7230339688742766</v>
      </c>
      <c r="AF29" s="156">
        <f>SUM(AF21,AF22,AF23,AF26)</f>
        <v>449853</v>
      </c>
      <c r="AG29" s="157">
        <f>SUM(AG21,AG22,AG23,AG26)</f>
        <v>2425435.0320000001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89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90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2022-04-15T05:23:08Z</dcterms:modified>
</cp:coreProperties>
</file>