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AE29" i="1" s="1"/>
  <c r="Z29" i="1"/>
  <c r="Y29" i="1"/>
  <c r="W29" i="1"/>
  <c r="V29" i="1"/>
  <c r="U29" i="1"/>
  <c r="T29" i="1"/>
  <c r="S29" i="1"/>
  <c r="X29" i="1" s="1"/>
  <c r="R29" i="1"/>
  <c r="P29" i="1"/>
  <c r="O29" i="1"/>
  <c r="N29" i="1"/>
  <c r="M29" i="1"/>
  <c r="L29" i="1"/>
  <c r="K29" i="1"/>
  <c r="Q29" i="1" s="1"/>
  <c r="I29" i="1"/>
  <c r="H29" i="1"/>
  <c r="G29" i="1"/>
  <c r="F29" i="1"/>
  <c r="E29" i="1"/>
  <c r="D29" i="1"/>
  <c r="J29" i="1" s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<sst xmlns="http://schemas.openxmlformats.org/spreadsheetml/2006/main" count="127" uniqueCount="93">
  <si>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</si>
  <si>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</si>
  <si>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</si>
  <si>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</si>
  <si>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</si>
  <si>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</si>
  <si>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</si>
  <si>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</si>
  <si>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</si>
  <si>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</si>
  <si>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</si>
  <si>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</si>
  <si>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</si>
  <si>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</si>
  <si>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</si>
  <si>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</si>
  <si>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</si>
  <si>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</si>
  <si>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</si>
  <si>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</si>
  <si>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</si>
  <si>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</si>
  <si>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</si>
  <si>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</si>
  <si>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</si>
  <si>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</si>
  <si>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</si>
  <si>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</si>
  <si>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</si>
  <si>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</si>
  <si>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</si>
  <si>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</si>
  <si>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</si>
  <si>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</si>
  <si>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</si>
  <si>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</si>
  <si>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</si>
  <si>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</si>
  <si>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</si>
  <si>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</si>
  <si>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</si>
  <si>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</si>
  <si>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</si>
  <si>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</si>
  <si>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</si>
  <si>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</si>
  <si>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</si>
  <si>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</si>
  <si>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</si>
  <si>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</si>
  <si>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</si>
  <si>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</si>
  <si>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</si>
  <si>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</si>
  <si>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</si>
  <si>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</si>
  <si>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</si>
  <si>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</si>
  <si>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</si>
  <si>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</si>
  <si>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</si>
  <si>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</si>
  <si>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</si>
  <si>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</si>
  <si>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</si>
  <si>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</si>
  <si>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</si>
  <si>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</si>
  <si>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</si>
  <si>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</si>
  <si>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</si>
  <si>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</si>
  <si>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</si>
  <si>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</si>
  <si>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</si>
  <si>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</si>
  <si>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</si>
  <si>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</si>
  <si>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</si>
  <si>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</si>
  <si>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</si>
  <si>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</si>
  <si>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</si>
  <si>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2021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</si>
  <si>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</si>
  <si>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</si>
  <si>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</si>
  <si>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</si>
  <si>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</si>
  <si>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</si>
  <si>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Красінський І.В.</t>
  </si>
  <si>
    <t>Туровський В.О.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</si>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</sst>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AJ12" sqref="AJ12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82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92</v>
      </c>
      <c r="P5" s="197"/>
      <c r="Q5" s="197"/>
      <c r="R5" s="5"/>
      <c r="S5" s="192" t="s">
        <v>83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 t="s">
        <v>4</v>
      </c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6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7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81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84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9"/>
      <c r="U10" s="230" t="s">
        <v>85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86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4" t="s">
        <v>12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18"/>
    </row>
    <row r="15" spans="2:33" ht="15.75">
      <c r="B15" s="1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 t="s">
        <v>13</v>
      </c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14</v>
      </c>
      <c r="C17" s="207" t="s">
        <v>15</v>
      </c>
      <c r="D17" s="210" t="s">
        <v>16</v>
      </c>
      <c r="E17" s="211"/>
      <c r="F17" s="211"/>
      <c r="G17" s="211"/>
      <c r="H17" s="211"/>
      <c r="I17" s="211"/>
      <c r="J17" s="212"/>
      <c r="K17" s="210" t="s">
        <v>17</v>
      </c>
      <c r="L17" s="211"/>
      <c r="M17" s="211"/>
      <c r="N17" s="211"/>
      <c r="O17" s="211"/>
      <c r="P17" s="211"/>
      <c r="Q17" s="212"/>
      <c r="R17" s="210" t="s">
        <v>18</v>
      </c>
      <c r="S17" s="211"/>
      <c r="T17" s="211"/>
      <c r="U17" s="211"/>
      <c r="V17" s="211"/>
      <c r="W17" s="211"/>
      <c r="X17" s="212"/>
      <c r="Y17" s="210" t="s">
        <v>19</v>
      </c>
      <c r="Z17" s="211"/>
      <c r="AA17" s="211"/>
      <c r="AB17" s="211"/>
      <c r="AC17" s="211"/>
      <c r="AD17" s="211"/>
      <c r="AE17" s="212"/>
      <c r="AF17" s="222" t="s">
        <v>20</v>
      </c>
      <c r="AG17" s="213" t="s">
        <v>21</v>
      </c>
    </row>
    <row r="18" spans="2:33" ht="29.25" customHeight="1">
      <c r="B18" s="205"/>
      <c r="C18" s="208"/>
      <c r="D18" s="216" t="s">
        <v>22</v>
      </c>
      <c r="E18" s="217"/>
      <c r="F18" s="218" t="s">
        <v>23</v>
      </c>
      <c r="G18" s="219"/>
      <c r="H18" s="219"/>
      <c r="I18" s="217"/>
      <c r="J18" s="220" t="s">
        <v>24</v>
      </c>
      <c r="K18" s="216" t="s">
        <v>22</v>
      </c>
      <c r="L18" s="217"/>
      <c r="M18" s="218" t="s">
        <v>23</v>
      </c>
      <c r="N18" s="219"/>
      <c r="O18" s="219"/>
      <c r="P18" s="217"/>
      <c r="Q18" s="220" t="s">
        <v>24</v>
      </c>
      <c r="R18" s="216" t="s">
        <v>22</v>
      </c>
      <c r="S18" s="217"/>
      <c r="T18" s="218" t="s">
        <v>23</v>
      </c>
      <c r="U18" s="219"/>
      <c r="V18" s="219"/>
      <c r="W18" s="217"/>
      <c r="X18" s="220" t="s">
        <v>24</v>
      </c>
      <c r="Y18" s="216" t="s">
        <v>22</v>
      </c>
      <c r="Z18" s="217"/>
      <c r="AA18" s="218" t="s">
        <v>23</v>
      </c>
      <c r="AB18" s="219"/>
      <c r="AC18" s="219"/>
      <c r="AD18" s="217"/>
      <c r="AE18" s="220" t="s">
        <v>24</v>
      </c>
      <c r="AF18" s="223"/>
      <c r="AG18" s="214"/>
    </row>
    <row r="19" spans="2:33" ht="108">
      <c r="B19" s="206"/>
      <c r="C19" s="20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1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1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1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1"/>
      <c r="AF19" s="224"/>
      <c r="AG19" s="21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/>
      <c r="I21" s="40">
        <v>1.3653669745601846</v>
      </c>
      <c r="J21" s="41">
        <f t="shared" ref="J21:J28" si="0">SUM(D21:I21)</f>
        <v>1.3653669745601846</v>
      </c>
      <c r="K21" s="42"/>
      <c r="L21" s="43"/>
      <c r="M21" s="43"/>
      <c r="N21" s="43"/>
      <c r="O21" s="43"/>
      <c r="P21" s="44">
        <v>7.2080233962743975E-2</v>
      </c>
      <c r="Q21" s="45">
        <f t="shared" ref="Q21:Q29" si="1">SUM(K21:P21)</f>
        <v>7.2080233962743975E-2</v>
      </c>
      <c r="R21" s="46"/>
      <c r="S21" s="47"/>
      <c r="T21" s="47"/>
      <c r="U21" s="47"/>
      <c r="V21" s="47"/>
      <c r="W21" s="48">
        <v>4.3795184835135501</v>
      </c>
      <c r="X21" s="49">
        <f t="shared" ref="X21:X29" si="2">SUM(R21:W21)</f>
        <v>4.3795184835135501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5</v>
      </c>
      <c r="AG21" s="56">
        <v>1587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/>
      <c r="H22" s="60"/>
      <c r="I22" s="61">
        <v>0.38741905306849039</v>
      </c>
      <c r="J22" s="62">
        <f t="shared" si="0"/>
        <v>0.38741905306849039</v>
      </c>
      <c r="K22" s="63"/>
      <c r="L22" s="64"/>
      <c r="M22" s="64"/>
      <c r="N22" s="64"/>
      <c r="O22" s="64"/>
      <c r="P22" s="65">
        <v>4.5048727100987255E-3</v>
      </c>
      <c r="Q22" s="66">
        <f t="shared" si="1"/>
        <v>4.5048727100987255E-3</v>
      </c>
      <c r="R22" s="67"/>
      <c r="S22" s="68"/>
      <c r="T22" s="68"/>
      <c r="U22" s="68"/>
      <c r="V22" s="68"/>
      <c r="W22" s="69">
        <v>1.31812310198293</v>
      </c>
      <c r="X22" s="70">
        <f t="shared" si="2"/>
        <v>1.31812310198293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14</v>
      </c>
      <c r="AG22" s="77">
        <v>167563.65100000001</v>
      </c>
    </row>
    <row r="23" spans="2:33">
      <c r="B23" s="78" t="s">
        <v>63</v>
      </c>
      <c r="C23" s="37" t="s">
        <v>64</v>
      </c>
      <c r="D23" s="38">
        <v>196.2805645622735</v>
      </c>
      <c r="E23" s="39">
        <v>0.96740552028555082</v>
      </c>
      <c r="F23" s="39">
        <v>23.250574462094583</v>
      </c>
      <c r="G23" s="39">
        <v>44.355026656857667</v>
      </c>
      <c r="H23" s="39">
        <v>12.288289147434675</v>
      </c>
      <c r="I23" s="40">
        <v>57.92293806708264</v>
      </c>
      <c r="J23" s="41">
        <f>SUM(D23:I23)</f>
        <v>335.06479841602868</v>
      </c>
      <c r="K23" s="42">
        <v>0.71201057191902128</v>
      </c>
      <c r="L23" s="43">
        <v>7.4770896342515646E-3</v>
      </c>
      <c r="M23" s="43">
        <v>0.28431332479587296</v>
      </c>
      <c r="N23" s="43">
        <v>0.29417000445037828</v>
      </c>
      <c r="O23" s="43">
        <v>5.8903935405938079E-2</v>
      </c>
      <c r="P23" s="44">
        <v>0.49998410579184943</v>
      </c>
      <c r="Q23" s="45">
        <f t="shared" si="1"/>
        <v>1.8568590319973115</v>
      </c>
      <c r="R23" s="46">
        <v>612.04249083294371</v>
      </c>
      <c r="S23" s="47">
        <v>3.3535831266257219</v>
      </c>
      <c r="T23" s="47">
        <v>70.674877448905207</v>
      </c>
      <c r="U23" s="47">
        <v>157.88512141116385</v>
      </c>
      <c r="V23" s="47">
        <v>42.522225160994054</v>
      </c>
      <c r="W23" s="48">
        <v>197.10642456466798</v>
      </c>
      <c r="X23" s="49">
        <f t="shared" si="2"/>
        <v>1083.5847225453006</v>
      </c>
      <c r="Y23" s="50">
        <v>0.10169795555071161</v>
      </c>
      <c r="Z23" s="51">
        <v>1.5361547823401724</v>
      </c>
      <c r="AA23" s="52">
        <v>1.246560039235988E-3</v>
      </c>
      <c r="AB23" s="52">
        <v>9.9779297566823799E-2</v>
      </c>
      <c r="AC23" s="52"/>
      <c r="AD23" s="53">
        <v>0.4837901782876034</v>
      </c>
      <c r="AE23" s="54">
        <f t="shared" si="3"/>
        <v>2.2226687737845472</v>
      </c>
      <c r="AF23" s="79">
        <f>SUM(AF24,AF25)</f>
        <v>1707</v>
      </c>
      <c r="AG23" s="80">
        <f>SUM(AG24,AG25)</f>
        <v>486977.32400000002</v>
      </c>
    </row>
    <row r="24" spans="2:33" ht="25.5">
      <c r="B24" s="81" t="s">
        <v>65</v>
      </c>
      <c r="C24" s="82" t="s">
        <v>34</v>
      </c>
      <c r="D24" s="83">
        <v>78.162505048831264</v>
      </c>
      <c r="E24" s="84">
        <v>0.33886201932537258</v>
      </c>
      <c r="F24" s="84">
        <v>19.869797114657665</v>
      </c>
      <c r="G24" s="84">
        <v>16.645219921911409</v>
      </c>
      <c r="H24" s="84">
        <v>6.5428348022411633</v>
      </c>
      <c r="I24" s="85">
        <v>32.175378273972889</v>
      </c>
      <c r="J24" s="86">
        <f t="shared" si="0"/>
        <v>153.73459718093977</v>
      </c>
      <c r="K24" s="87">
        <v>0.31303789471503879</v>
      </c>
      <c r="L24" s="88">
        <v>1.988462773284174E-3</v>
      </c>
      <c r="M24" s="88">
        <v>0.27254885715173421</v>
      </c>
      <c r="N24" s="88">
        <v>0.14373375311991882</v>
      </c>
      <c r="O24" s="88">
        <v>3.7734188096150457E-2</v>
      </c>
      <c r="P24" s="89">
        <v>0.42882442495106515</v>
      </c>
      <c r="Q24" s="90">
        <f t="shared" si="1"/>
        <v>1.1978675808071917</v>
      </c>
      <c r="R24" s="91">
        <v>96.225858345276933</v>
      </c>
      <c r="S24" s="92">
        <v>0.34876751173156689</v>
      </c>
      <c r="T24" s="92">
        <v>29.71547176625371</v>
      </c>
      <c r="U24" s="92">
        <v>38.990880254997165</v>
      </c>
      <c r="V24" s="92">
        <v>3.5609703539973858</v>
      </c>
      <c r="W24" s="93">
        <v>64.439504138793794</v>
      </c>
      <c r="X24" s="94">
        <f t="shared" si="2"/>
        <v>233.28145237105053</v>
      </c>
      <c r="Y24" s="95">
        <v>2.8501299750406495E-2</v>
      </c>
      <c r="Z24" s="96">
        <v>0.76162266847561544</v>
      </c>
      <c r="AA24" s="97">
        <v>8.5959588636763781E-4</v>
      </c>
      <c r="AB24" s="97">
        <v>6.8855701813436629E-2</v>
      </c>
      <c r="AC24" s="97"/>
      <c r="AD24" s="98">
        <v>0.26344024772932051</v>
      </c>
      <c r="AE24" s="99">
        <f t="shared" si="3"/>
        <v>1.1232795136551466</v>
      </c>
      <c r="AF24" s="100">
        <v>626</v>
      </c>
      <c r="AG24" s="101">
        <v>301465.96100000001</v>
      </c>
    </row>
    <row r="25" spans="2:33" ht="15.75" thickBot="1">
      <c r="B25" s="102" t="s">
        <v>66</v>
      </c>
      <c r="C25" s="58" t="s">
        <v>67</v>
      </c>
      <c r="D25" s="59">
        <v>288.51847568520571</v>
      </c>
      <c r="E25" s="60">
        <v>1.4582325776997793</v>
      </c>
      <c r="F25" s="60">
        <v>25.8906097097429</v>
      </c>
      <c r="G25" s="60">
        <v>65.993501767098806</v>
      </c>
      <c r="H25" s="60">
        <v>16.774891022167587</v>
      </c>
      <c r="I25" s="61">
        <v>78.029102540255082</v>
      </c>
      <c r="J25" s="62">
        <f t="shared" si="0"/>
        <v>476.66481330216982</v>
      </c>
      <c r="K25" s="63">
        <v>1.0235667089907723</v>
      </c>
      <c r="L25" s="64">
        <v>1.1763135973602698E-2</v>
      </c>
      <c r="M25" s="64">
        <v>0.29350014961706122</v>
      </c>
      <c r="N25" s="64">
        <v>0.41164505980638744</v>
      </c>
      <c r="O25" s="64">
        <v>7.5435304773997361E-2</v>
      </c>
      <c r="P25" s="65">
        <v>0.55555241045216697</v>
      </c>
      <c r="Q25" s="66">
        <f t="shared" si="1"/>
        <v>2.3714627696139878</v>
      </c>
      <c r="R25" s="67">
        <v>515.81663248766574</v>
      </c>
      <c r="S25" s="68">
        <v>3.0048156148941643</v>
      </c>
      <c r="T25" s="68">
        <v>40.9594056826516</v>
      </c>
      <c r="U25" s="68">
        <v>118.8942411561666</v>
      </c>
      <c r="V25" s="68">
        <v>38.961254806996578</v>
      </c>
      <c r="W25" s="69">
        <v>132.66692042587442</v>
      </c>
      <c r="X25" s="70">
        <f t="shared" si="2"/>
        <v>850.30327017424906</v>
      </c>
      <c r="Y25" s="71">
        <v>0.15885692565245169</v>
      </c>
      <c r="Z25" s="72">
        <v>2.1409837523958948</v>
      </c>
      <c r="AA25" s="73">
        <v>1.5487387686111494E-3</v>
      </c>
      <c r="AB25" s="73">
        <v>0.12392740741938875</v>
      </c>
      <c r="AC25" s="73"/>
      <c r="AD25" s="74">
        <v>0.65586054072414657</v>
      </c>
      <c r="AE25" s="75">
        <f t="shared" si="3"/>
        <v>3.0811773649604928</v>
      </c>
      <c r="AF25" s="76">
        <v>1081</v>
      </c>
      <c r="AG25" s="77">
        <v>185511.36300000001</v>
      </c>
    </row>
    <row r="26" spans="2:33">
      <c r="B26" s="103" t="s">
        <v>68</v>
      </c>
      <c r="C26" s="104" t="s">
        <v>35</v>
      </c>
      <c r="D26" s="105">
        <v>24.789674214144938</v>
      </c>
      <c r="E26" s="106">
        <v>0.36022860412522817</v>
      </c>
      <c r="F26" s="106">
        <v>4.5680748935088058</v>
      </c>
      <c r="G26" s="106">
        <v>5.0539903544862534</v>
      </c>
      <c r="H26" s="106">
        <v>0.70992388944897056</v>
      </c>
      <c r="I26" s="107">
        <v>13.494030589538886</v>
      </c>
      <c r="J26" s="108">
        <f t="shared" si="0"/>
        <v>48.975922545253084</v>
      </c>
      <c r="K26" s="109">
        <v>0.10643215897841113</v>
      </c>
      <c r="L26" s="110">
        <v>2.1570711061460633E-3</v>
      </c>
      <c r="M26" s="110">
        <v>4.3688637003533058E-2</v>
      </c>
      <c r="N26" s="110">
        <v>3.0603162493301726E-2</v>
      </c>
      <c r="O26" s="110">
        <v>4.4208604670172473E-3</v>
      </c>
      <c r="P26" s="111">
        <v>9.0131513219439977E-2</v>
      </c>
      <c r="Q26" s="112">
        <f t="shared" si="1"/>
        <v>0.27743340326784921</v>
      </c>
      <c r="R26" s="113">
        <v>64.171289493108162</v>
      </c>
      <c r="S26" s="114">
        <v>0.923854469005019</v>
      </c>
      <c r="T26" s="114">
        <v>11.849858804212118</v>
      </c>
      <c r="U26" s="114">
        <v>12.052791654548782</v>
      </c>
      <c r="V26" s="114">
        <v>1.7394600284364437</v>
      </c>
      <c r="W26" s="115">
        <v>33.60002585253369</v>
      </c>
      <c r="X26" s="116">
        <f t="shared" si="2"/>
        <v>124.33728030184422</v>
      </c>
      <c r="Y26" s="117"/>
      <c r="Z26" s="118">
        <v>1.5440087917677084E-4</v>
      </c>
      <c r="AA26" s="119">
        <v>1.1125945705384957E-4</v>
      </c>
      <c r="AB26" s="119"/>
      <c r="AC26" s="119"/>
      <c r="AD26" s="120">
        <v>3.269665676684559E-4</v>
      </c>
      <c r="AE26" s="121">
        <f t="shared" si="3"/>
        <v>5.9262690389907632E-4</v>
      </c>
      <c r="AF26" s="79">
        <f>SUM(AF27,AF28)</f>
        <v>438686</v>
      </c>
      <c r="AG26" s="80">
        <f>SUM(AG27,AG28)</f>
        <v>1413666.233</v>
      </c>
    </row>
    <row r="27" spans="2:33" ht="25.5">
      <c r="B27" s="81" t="s">
        <v>65</v>
      </c>
      <c r="C27" s="82" t="s">
        <v>69</v>
      </c>
      <c r="D27" s="83">
        <v>19.798740640243587</v>
      </c>
      <c r="E27" s="84">
        <v>0.24875979991093344</v>
      </c>
      <c r="F27" s="84">
        <v>5.8550648839545554</v>
      </c>
      <c r="G27" s="84">
        <v>2.6808827946187228</v>
      </c>
      <c r="H27" s="84">
        <v>0.47011091893907225</v>
      </c>
      <c r="I27" s="85">
        <v>7.9624056256925959</v>
      </c>
      <c r="J27" s="86">
        <f t="shared" si="0"/>
        <v>37.015964663359462</v>
      </c>
      <c r="K27" s="87">
        <v>9.6155638638317262E-2</v>
      </c>
      <c r="L27" s="88">
        <v>2.1438114274470003E-3</v>
      </c>
      <c r="M27" s="88">
        <v>4.2555174663670162E-2</v>
      </c>
      <c r="N27" s="88">
        <v>2.2686081796244706E-2</v>
      </c>
      <c r="O27" s="88">
        <v>1.6881220419027103E-3</v>
      </c>
      <c r="P27" s="89">
        <v>5.7173483020392102E-2</v>
      </c>
      <c r="Q27" s="90">
        <f t="shared" si="1"/>
        <v>0.22240231158797397</v>
      </c>
      <c r="R27" s="91">
        <v>25.781955182966065</v>
      </c>
      <c r="S27" s="92">
        <v>0.31067354587680501</v>
      </c>
      <c r="T27" s="92">
        <v>7.1814223666491088</v>
      </c>
      <c r="U27" s="92">
        <v>3.3778424634287529</v>
      </c>
      <c r="V27" s="92">
        <v>0.45409877160185058</v>
      </c>
      <c r="W27" s="93">
        <v>9.9810700875435874</v>
      </c>
      <c r="X27" s="94">
        <f t="shared" si="2"/>
        <v>47.087062418066175</v>
      </c>
      <c r="Y27" s="95"/>
      <c r="Z27" s="96"/>
      <c r="AA27" s="97"/>
      <c r="AB27" s="97"/>
      <c r="AC27" s="97"/>
      <c r="AD27" s="98">
        <v>3.0034073138146382E-4</v>
      </c>
      <c r="AE27" s="99">
        <f t="shared" si="3"/>
        <v>3.0034073138146382E-4</v>
      </c>
      <c r="AF27" s="122">
        <v>192469</v>
      </c>
      <c r="AG27" s="101">
        <v>625263.43999999994</v>
      </c>
    </row>
    <row r="28" spans="2:33" ht="15.75" thickBot="1">
      <c r="B28" s="102" t="s">
        <v>66</v>
      </c>
      <c r="C28" s="26" t="s">
        <v>36</v>
      </c>
      <c r="D28" s="123">
        <v>28.687073894653413</v>
      </c>
      <c r="E28" s="124">
        <v>0.44727413889315726</v>
      </c>
      <c r="F28" s="124">
        <v>3.5630696568512481</v>
      </c>
      <c r="G28" s="124">
        <v>6.9071403731530383</v>
      </c>
      <c r="H28" s="124">
        <v>0.89719286043558788</v>
      </c>
      <c r="I28" s="125">
        <v>17.81365397213079</v>
      </c>
      <c r="J28" s="126">
        <f t="shared" si="0"/>
        <v>58.315404896117244</v>
      </c>
      <c r="K28" s="127">
        <v>0.11445705181602762</v>
      </c>
      <c r="L28" s="128">
        <v>2.1674255351842716E-3</v>
      </c>
      <c r="M28" s="128">
        <v>4.4573753123761613E-2</v>
      </c>
      <c r="N28" s="128">
        <v>3.6785578532782311E-2</v>
      </c>
      <c r="O28" s="128">
        <v>6.5548447621897469E-3</v>
      </c>
      <c r="P28" s="129">
        <v>0.11586830463651142</v>
      </c>
      <c r="Q28" s="130">
        <f t="shared" si="1"/>
        <v>0.320406958406457</v>
      </c>
      <c r="R28" s="131">
        <v>38.389334310142331</v>
      </c>
      <c r="S28" s="132">
        <v>0.61318092312821526</v>
      </c>
      <c r="T28" s="132">
        <v>4.6684364375629182</v>
      </c>
      <c r="U28" s="132">
        <v>8.6749491911202288</v>
      </c>
      <c r="V28" s="132">
        <v>1.2853612568345851</v>
      </c>
      <c r="W28" s="133">
        <v>23.618955764990055</v>
      </c>
      <c r="X28" s="134">
        <f t="shared" si="2"/>
        <v>77.250217883778333</v>
      </c>
      <c r="Y28" s="135"/>
      <c r="Z28" s="136">
        <v>2.7497189625472104E-4</v>
      </c>
      <c r="AA28" s="137">
        <v>1.9814151347766662E-4</v>
      </c>
      <c r="AB28" s="137"/>
      <c r="AC28" s="137"/>
      <c r="AD28" s="138">
        <v>3.4775857467508837E-4</v>
      </c>
      <c r="AE28" s="139">
        <f t="shared" si="3"/>
        <v>8.2087198440747603E-4</v>
      </c>
      <c r="AF28" s="140">
        <v>246217</v>
      </c>
      <c r="AG28" s="141">
        <v>788402.79299999995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221.07023877641842</v>
      </c>
      <c r="E29" s="145">
        <f t="shared" si="4"/>
        <v>1.327634124410779</v>
      </c>
      <c r="F29" s="145">
        <f t="shared" si="4"/>
        <v>27.818649355603391</v>
      </c>
      <c r="G29" s="145">
        <f t="shared" si="4"/>
        <v>49.40901701134392</v>
      </c>
      <c r="H29" s="145">
        <f t="shared" si="4"/>
        <v>12.998213036883646</v>
      </c>
      <c r="I29" s="145">
        <f t="shared" si="4"/>
        <v>73.169754684250194</v>
      </c>
      <c r="J29" s="146">
        <f>SUM(D29:I29)</f>
        <v>385.79350698891039</v>
      </c>
      <c r="K29" s="147">
        <f t="shared" ref="K29:P29" si="5">SUM(K21,K22,K23,K26)</f>
        <v>0.81844273089743247</v>
      </c>
      <c r="L29" s="148">
        <f t="shared" si="5"/>
        <v>9.6341607403976279E-3</v>
      </c>
      <c r="M29" s="148">
        <f t="shared" si="5"/>
        <v>0.32800196179940599</v>
      </c>
      <c r="N29" s="148">
        <f t="shared" si="5"/>
        <v>0.32477316694368003</v>
      </c>
      <c r="O29" s="148">
        <f t="shared" si="5"/>
        <v>6.3324795872955322E-2</v>
      </c>
      <c r="P29" s="148">
        <f t="shared" si="5"/>
        <v>0.66670072568413219</v>
      </c>
      <c r="Q29" s="149">
        <f t="shared" si="1"/>
        <v>2.2108775419380033</v>
      </c>
      <c r="R29" s="150">
        <f t="shared" ref="R29:W29" si="6">SUM(R21,R22,R23,R26)</f>
        <v>676.21378032605185</v>
      </c>
      <c r="S29" s="151">
        <f t="shared" si="6"/>
        <v>4.2774375956307411</v>
      </c>
      <c r="T29" s="151">
        <f t="shared" si="6"/>
        <v>82.524736253117325</v>
      </c>
      <c r="U29" s="151">
        <f t="shared" si="6"/>
        <v>169.93791306571262</v>
      </c>
      <c r="V29" s="151">
        <f t="shared" si="6"/>
        <v>44.261685189430494</v>
      </c>
      <c r="W29" s="151">
        <f t="shared" si="6"/>
        <v>236.40409200269815</v>
      </c>
      <c r="X29" s="152">
        <f t="shared" si="2"/>
        <v>1213.6196444326413</v>
      </c>
      <c r="Y29" s="153">
        <f t="shared" ref="Y29:AD29" si="7">SUM(Y21,Y22,Y23,Y26)</f>
        <v>0.10169795555071161</v>
      </c>
      <c r="Z29" s="154">
        <f t="shared" si="7"/>
        <v>1.5363091832193492</v>
      </c>
      <c r="AA29" s="154">
        <f t="shared" si="7"/>
        <v>1.3578194962898375E-3</v>
      </c>
      <c r="AB29" s="154">
        <f t="shared" si="7"/>
        <v>9.9779297566823799E-2</v>
      </c>
      <c r="AC29" s="154">
        <f t="shared" si="7"/>
        <v>0</v>
      </c>
      <c r="AD29" s="154">
        <f t="shared" si="7"/>
        <v>0.48411714485527185</v>
      </c>
      <c r="AE29" s="155">
        <f t="shared" si="3"/>
        <v>2.2232614006884459</v>
      </c>
      <c r="AF29" s="156">
        <f>SUM(AF21,AF22,AF23,AF26)</f>
        <v>440412</v>
      </c>
      <c r="AG29" s="157">
        <f>SUM(AG21,AG22,AG23,AG26)</f>
        <v>2069794.2080000001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31"/>
      <c r="H31" s="231"/>
      <c r="I31" s="231"/>
      <c r="J31" s="231"/>
      <c r="K31" s="231"/>
      <c r="L31" s="161"/>
      <c r="M31" s="161"/>
      <c r="N31" s="161"/>
      <c r="O31" s="161"/>
      <c r="P31" s="161"/>
      <c r="Q31" s="161"/>
      <c r="R31" s="161"/>
      <c r="S31" s="161"/>
      <c r="T31" s="161"/>
      <c r="U31" s="232" t="s">
        <v>90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33" t="s">
        <v>91</v>
      </c>
      <c r="G34" s="233"/>
      <c r="H34" s="233"/>
      <c r="I34" s="233"/>
      <c r="J34" s="233"/>
      <c r="K34" s="233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225" t="s">
        <v>76</v>
      </c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226" t="s">
        <v>87</v>
      </c>
      <c r="F36" s="226"/>
      <c r="G36" s="226"/>
      <c r="H36" s="226"/>
      <c r="I36" s="226"/>
      <c r="J36" s="226"/>
      <c r="K36" s="226"/>
      <c r="L36" s="162"/>
      <c r="M36" s="162" t="s">
        <v>79</v>
      </c>
      <c r="N36" s="226" t="s">
        <v>88</v>
      </c>
      <c r="O36" s="226"/>
      <c r="P36" s="226"/>
      <c r="Q36" s="226"/>
      <c r="R36" s="226"/>
      <c r="S36" s="226"/>
      <c r="T36" s="162"/>
      <c r="U36" s="162" t="s">
        <v>80</v>
      </c>
      <c r="V36" s="162"/>
      <c r="W36" s="162"/>
      <c r="X36" s="227" t="s">
        <v>89</v>
      </c>
      <c r="Y36" s="228"/>
      <c r="Z36" s="228"/>
      <c r="AA36" s="228"/>
      <c r="AB36" s="228"/>
      <c r="AC36" s="228"/>
      <c r="AD36" s="228"/>
      <c r="AE36" s="228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2022-01-19T12:14:08Z</dcterms:modified>
</cp:coreProperties>
</file>